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C32" i="2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C13"/>
  <c r="C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J28" s="1"/>
  <c r="I10"/>
  <c r="I28" s="1"/>
  <c r="H10"/>
  <c r="H28" s="1"/>
  <c r="G10"/>
  <c r="G28" s="1"/>
  <c r="F10"/>
  <c r="F28" s="1"/>
  <c r="E10"/>
  <c r="E28" s="1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8"/>
  <c r="J26" s="1"/>
  <c r="I8"/>
  <c r="I26" s="1"/>
  <c r="H8"/>
  <c r="H26" s="1"/>
  <c r="G8"/>
  <c r="G26" s="1"/>
  <c r="F8"/>
  <c r="F26" s="1"/>
  <c r="E8"/>
  <c r="E26" s="1"/>
  <c r="D8"/>
  <c r="D26" s="1"/>
  <c r="C8"/>
  <c r="C26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17" s="1"/>
  <c r="E4"/>
  <c r="E17" s="1"/>
  <c r="D4"/>
  <c r="D22" s="1"/>
  <c r="C4"/>
  <c r="C22" s="1"/>
  <c r="G35" l="1"/>
  <c r="I35"/>
  <c r="E35"/>
  <c r="H35"/>
  <c r="J35"/>
  <c r="F22"/>
  <c r="F35" s="1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<sst xmlns="http://schemas.openxmlformats.org/spreadsheetml/2006/main" count="59" uniqueCount="31">
  <si>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</si>
  <si>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</si>
  <si>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</si>
  <si>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</si>
  <si>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</si>
  <si>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</si>
  <si>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</si>
  <si>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</si>
  <si>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</si>
  <si>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</si>
  <si>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</si>
  <si>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</si>
  <si>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</si>
  <si>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</si>
  <si>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</si>
  <si>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</si>
  <si>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</si>
  <si>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</si>
  <si>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</si>
  <si>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</si>
  <si>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</si>
  <si>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</si>
  <si>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</si>
  <si>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</si>
  <si>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</si>
  <si>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</si>
  <si>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</si>
  <si>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</si>
  <si>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</si>
  <si>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05.06.2024г</t>
  </si>
  <si>
    <t>ЛОЛ 12-18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</si>
</sst>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49" fontId="4" fillId="2" borderId="1" xfId="2" applyNumberFormat="1" applyFill="1" applyBorder="1" applyProtection="1">
      <protection locked="0"/>
    </xf>
    <xf numFmtId="14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</sheetNames>
    <sheetDataSet>
      <sheetData sheetId="0">
        <row r="44">
          <cell r="E44" t="str">
            <v xml:space="preserve">  Каша молочная из манной крупы с маслом сливочным</v>
          </cell>
          <cell r="F44">
            <v>180</v>
          </cell>
          <cell r="G44">
            <v>5.22</v>
          </cell>
          <cell r="H44">
            <v>9.67</v>
          </cell>
          <cell r="I44">
            <v>32.06</v>
          </cell>
          <cell r="J44">
            <v>223.08</v>
          </cell>
          <cell r="K44">
            <v>181</v>
          </cell>
          <cell r="L44">
            <v>30</v>
          </cell>
        </row>
        <row r="45">
          <cell r="E45" t="str">
            <v>Яйцо вареное</v>
          </cell>
          <cell r="F45">
            <v>40</v>
          </cell>
          <cell r="G45">
            <v>5.0999999999999996</v>
          </cell>
          <cell r="H45">
            <v>4.5999999999999996</v>
          </cell>
          <cell r="I45">
            <v>0.3</v>
          </cell>
          <cell r="J45">
            <v>63</v>
          </cell>
          <cell r="K45">
            <v>209</v>
          </cell>
          <cell r="L45">
            <v>20</v>
          </cell>
        </row>
        <row r="46">
          <cell r="E46" t="str">
            <v>Кофейный напиток с молоком</v>
          </cell>
          <cell r="F46">
            <v>200</v>
          </cell>
          <cell r="G46">
            <v>3.6</v>
          </cell>
          <cell r="H46">
            <v>2.7</v>
          </cell>
          <cell r="I46">
            <v>28.3</v>
          </cell>
          <cell r="J46">
            <v>151.80000000000001</v>
          </cell>
          <cell r="K46">
            <v>379</v>
          </cell>
          <cell r="L46">
            <v>12</v>
          </cell>
        </row>
        <row r="47">
          <cell r="E47" t="str">
            <v>Хлеб пшеничный в/с</v>
          </cell>
          <cell r="F47">
            <v>30</v>
          </cell>
          <cell r="G47">
            <v>2.4</v>
          </cell>
          <cell r="H47">
            <v>0.4</v>
          </cell>
          <cell r="I47">
            <v>12.6</v>
          </cell>
          <cell r="J47">
            <v>63.6</v>
          </cell>
          <cell r="L47">
            <v>1.75</v>
          </cell>
        </row>
        <row r="48">
          <cell r="E48" t="str">
            <v>Банан</v>
          </cell>
          <cell r="F48">
            <v>115</v>
          </cell>
          <cell r="G48">
            <v>0.2</v>
          </cell>
          <cell r="H48">
            <v>0</v>
          </cell>
          <cell r="I48">
            <v>7.2</v>
          </cell>
          <cell r="J48">
            <v>29.9</v>
          </cell>
          <cell r="L48">
            <v>25</v>
          </cell>
        </row>
        <row r="52">
          <cell r="E52" t="str">
            <v>Икра кабачковая</v>
          </cell>
          <cell r="F52">
            <v>100</v>
          </cell>
          <cell r="G52">
            <v>2</v>
          </cell>
          <cell r="H52">
            <v>9</v>
          </cell>
          <cell r="I52">
            <v>8.5</v>
          </cell>
          <cell r="J52">
            <v>122</v>
          </cell>
          <cell r="K52">
            <v>50</v>
          </cell>
          <cell r="L52">
            <v>15.75</v>
          </cell>
        </row>
        <row r="53">
          <cell r="E53" t="str">
            <v xml:space="preserve">  Щи из свежей капусты с картофелем со сметаной.</v>
          </cell>
          <cell r="F53">
            <v>250</v>
          </cell>
          <cell r="G53">
            <v>1.6</v>
          </cell>
          <cell r="H53">
            <v>4.9000000000000004</v>
          </cell>
          <cell r="I53">
            <v>11.5</v>
          </cell>
          <cell r="J53">
            <v>96.8</v>
          </cell>
          <cell r="K53">
            <v>88</v>
          </cell>
          <cell r="L53">
            <v>11.59</v>
          </cell>
        </row>
        <row r="54">
          <cell r="E54" t="str">
            <v xml:space="preserve">  Гуляш из говядины.</v>
          </cell>
          <cell r="F54">
            <v>125</v>
          </cell>
          <cell r="G54">
            <v>19.2</v>
          </cell>
          <cell r="H54">
            <v>8</v>
          </cell>
          <cell r="I54">
            <v>4.7</v>
          </cell>
          <cell r="J54">
            <v>167.5</v>
          </cell>
          <cell r="K54">
            <v>260</v>
          </cell>
          <cell r="L54">
            <v>76.91</v>
          </cell>
        </row>
        <row r="55">
          <cell r="E55" t="str">
            <v>Рис отварной</v>
          </cell>
          <cell r="F55">
            <v>200</v>
          </cell>
          <cell r="G55">
            <v>5.0999999999999996</v>
          </cell>
          <cell r="H55">
            <v>8.1</v>
          </cell>
          <cell r="I55">
            <v>55.2</v>
          </cell>
          <cell r="J55">
            <v>314.3</v>
          </cell>
          <cell r="K55">
            <v>304</v>
          </cell>
          <cell r="L55">
            <v>13.96</v>
          </cell>
        </row>
        <row r="56">
          <cell r="E56" t="str">
            <v xml:space="preserve"> Компот из чернослива</v>
          </cell>
          <cell r="F56">
            <v>200</v>
          </cell>
          <cell r="G56">
            <v>0.6</v>
          </cell>
          <cell r="H56">
            <v>0</v>
          </cell>
          <cell r="I56">
            <v>37</v>
          </cell>
          <cell r="J56">
            <v>150.4</v>
          </cell>
          <cell r="K56">
            <v>348</v>
          </cell>
          <cell r="L56">
            <v>13.87</v>
          </cell>
        </row>
        <row r="57">
          <cell r="E57" t="str">
            <v>Хлеб пшеничный в/с</v>
          </cell>
          <cell r="F57">
            <v>70</v>
          </cell>
          <cell r="G57">
            <v>6.6</v>
          </cell>
          <cell r="H57">
            <v>1</v>
          </cell>
          <cell r="I57">
            <v>37</v>
          </cell>
          <cell r="J57">
            <v>184.6</v>
          </cell>
          <cell r="L57">
            <v>5.25</v>
          </cell>
        </row>
      </sheetData>
      <sheetData sheetId="1">
        <row r="44">
          <cell r="F44">
            <v>230</v>
          </cell>
          <cell r="G44">
            <v>6.67</v>
          </cell>
          <cell r="H44">
            <v>12.356111111111112</v>
          </cell>
          <cell r="I44">
            <v>40.965555555555561</v>
          </cell>
          <cell r="J44">
            <v>285.04666666666674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L35" sqref="L35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3" t="s">
        <v>25</v>
      </c>
      <c r="C1" s="4"/>
      <c r="D1" s="5"/>
      <c r="E1" s="2" t="s">
        <v>20</v>
      </c>
      <c r="F1" s="6" t="s">
        <v>28</v>
      </c>
      <c r="I1" s="2" t="s">
        <v>1</v>
      </c>
      <c r="J1" s="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30">
      <c r="A4" s="12" t="s">
        <v>10</v>
      </c>
      <c r="B4" s="13" t="s">
        <v>11</v>
      </c>
      <c r="C4" s="14">
        <f>'[1]1-4 кл'!K44</f>
        <v>181</v>
      </c>
      <c r="D4" s="15" t="str">
        <f>'[1]1-4 кл'!E44</f>
        <v xml:space="preserve">  Каша молочная из манной крупы с маслом сливочным</v>
      </c>
      <c r="E4" s="16">
        <f>'[1]1-4 кл'!F44</f>
        <v>180</v>
      </c>
      <c r="F4" s="17">
        <f>'[1]1-4 кл'!L44</f>
        <v>30</v>
      </c>
      <c r="G4" s="18">
        <f>'[1]1-4 кл'!J44</f>
        <v>223.08</v>
      </c>
      <c r="H4" s="19">
        <f>'[1]1-4 кл'!G44</f>
        <v>5.22</v>
      </c>
      <c r="I4" s="19">
        <f>'[1]1-4 кл'!H44</f>
        <v>9.67</v>
      </c>
      <c r="J4" s="19">
        <f>'[1]1-4 кл'!I44</f>
        <v>32.06</v>
      </c>
    </row>
    <row r="5" spans="1:10">
      <c r="A5" s="20"/>
      <c r="B5" s="21" t="s">
        <v>12</v>
      </c>
      <c r="C5" s="22">
        <f>'[1]1-4 кл'!K46</f>
        <v>379</v>
      </c>
      <c r="D5" s="23" t="str">
        <f>'[1]1-4 кл'!E46</f>
        <v>Кофейный напиток с молоком</v>
      </c>
      <c r="E5" s="24">
        <f>'[1]1-4 кл'!F46</f>
        <v>200</v>
      </c>
      <c r="F5" s="25">
        <f>'[1]1-4 кл'!L46</f>
        <v>12</v>
      </c>
      <c r="G5" s="26">
        <f>'[1]1-4 кл'!J46</f>
        <v>151.80000000000001</v>
      </c>
      <c r="H5" s="19">
        <f>'[1]1-4 кл'!G46</f>
        <v>3.6</v>
      </c>
      <c r="I5" s="19">
        <f>'[1]1-4 кл'!H46</f>
        <v>2.7</v>
      </c>
      <c r="J5" s="19">
        <f>'[1]1-4 кл'!I46</f>
        <v>28.3</v>
      </c>
    </row>
    <row r="6" spans="1:10">
      <c r="A6" s="20"/>
      <c r="B6" s="21" t="s">
        <v>21</v>
      </c>
      <c r="C6" s="23"/>
      <c r="D6" s="23" t="str">
        <f>'[1]1-4 кл'!E47</f>
        <v>Хлеб пшеничный в/с</v>
      </c>
      <c r="E6" s="24">
        <f>'[1]1-4 кл'!F47</f>
        <v>30</v>
      </c>
      <c r="F6" s="25">
        <f>'[1]1-4 кл'!L47</f>
        <v>1.75</v>
      </c>
      <c r="G6" s="26">
        <f>'[1]1-4 кл'!J47</f>
        <v>63.6</v>
      </c>
      <c r="H6" s="19">
        <f>'[1]1-4 кл'!G47</f>
        <v>2.4</v>
      </c>
      <c r="I6" s="19">
        <f>'[1]1-4 кл'!H47</f>
        <v>0.4</v>
      </c>
      <c r="J6" s="19">
        <f>'[1]1-4 кл'!I47</f>
        <v>12.6</v>
      </c>
    </row>
    <row r="7" spans="1:10">
      <c r="A7" s="20"/>
      <c r="B7" s="23" t="s">
        <v>18</v>
      </c>
      <c r="C7" s="23"/>
      <c r="D7" s="23" t="str">
        <f>'[1]1-4 кл'!E48</f>
        <v>Банан</v>
      </c>
      <c r="E7" s="24">
        <f>'[1]1-4 кл'!F48</f>
        <v>115</v>
      </c>
      <c r="F7" s="25">
        <f>'[1]1-4 кл'!L48</f>
        <v>25</v>
      </c>
      <c r="G7" s="26">
        <f>'[1]1-4 кл'!J48</f>
        <v>29.9</v>
      </c>
      <c r="H7" s="19">
        <f>'[1]1-4 кл'!G48</f>
        <v>0.2</v>
      </c>
      <c r="I7" s="19">
        <f>'[1]1-4 кл'!H48</f>
        <v>0</v>
      </c>
      <c r="J7" s="19">
        <f>'[1]1-4 кл'!I48</f>
        <v>7.2</v>
      </c>
    </row>
    <row r="8" spans="1:10" ht="15.75" thickBot="1">
      <c r="A8" s="27"/>
      <c r="B8" s="23"/>
      <c r="C8" s="23">
        <f>'[1]1-4 кл'!K45</f>
        <v>209</v>
      </c>
      <c r="D8" s="23" t="str">
        <f>'[1]1-4 кл'!E45</f>
        <v>Яйцо вареное</v>
      </c>
      <c r="E8" s="28">
        <f>'[1]1-4 кл'!F45</f>
        <v>40</v>
      </c>
      <c r="F8" s="29">
        <f>'[1]1-4 кл'!L45</f>
        <v>20</v>
      </c>
      <c r="G8" s="30">
        <f>'[1]1-4 кл'!J45</f>
        <v>63</v>
      </c>
      <c r="H8" s="30">
        <f>'[1]1-4 кл'!G45</f>
        <v>5.0999999999999996</v>
      </c>
      <c r="I8" s="30">
        <f>'[1]1-4 кл'!H45</f>
        <v>4.5999999999999996</v>
      </c>
      <c r="J8" s="30">
        <f>'[1]1-4 кл'!I45</f>
        <v>0.3</v>
      </c>
    </row>
    <row r="9" spans="1:10">
      <c r="A9" s="20" t="s">
        <v>13</v>
      </c>
      <c r="B9" s="1" t="s">
        <v>14</v>
      </c>
      <c r="C9" s="31">
        <f>'[1]1-4 кл'!K52</f>
        <v>50</v>
      </c>
      <c r="D9" s="32" t="str">
        <f>'[1]1-4 кл'!E52</f>
        <v>Икра кабачковая</v>
      </c>
      <c r="E9" s="33">
        <f>'[1]1-4 кл'!F52</f>
        <v>100</v>
      </c>
      <c r="F9" s="34">
        <f>'[1]1-4 кл'!L52</f>
        <v>15.75</v>
      </c>
      <c r="G9" s="35">
        <f>'[1]1-4 кл'!J52</f>
        <v>122</v>
      </c>
      <c r="H9" s="35">
        <f>'[1]1-4 кл'!G52</f>
        <v>2</v>
      </c>
      <c r="I9" s="35">
        <f>'[1]1-4 кл'!H52</f>
        <v>9</v>
      </c>
      <c r="J9" s="35">
        <f>'[1]1-4 кл'!I52</f>
        <v>8.5</v>
      </c>
    </row>
    <row r="10" spans="1:10" ht="30">
      <c r="A10" s="20"/>
      <c r="B10" s="1" t="s">
        <v>15</v>
      </c>
      <c r="C10" s="31">
        <f>'[1]1-4 кл'!K53</f>
        <v>88</v>
      </c>
      <c r="D10" s="32" t="str">
        <f>'[1]1-4 кл'!E53</f>
        <v xml:space="preserve">  Щи из свежей капусты с картофелем со сметаной.</v>
      </c>
      <c r="E10" s="33">
        <f>'[1]1-4 кл'!F53</f>
        <v>250</v>
      </c>
      <c r="F10" s="34">
        <f>'[1]1-4 кл'!L53</f>
        <v>11.59</v>
      </c>
      <c r="G10" s="35">
        <f>'[1]1-4 кл'!J53</f>
        <v>96.8</v>
      </c>
      <c r="H10" s="35">
        <f>'[1]1-4 кл'!G53</f>
        <v>1.6</v>
      </c>
      <c r="I10" s="35">
        <f>'[1]1-4 кл'!H53</f>
        <v>4.9000000000000004</v>
      </c>
      <c r="J10" s="35">
        <f>'[1]1-4 кл'!I53</f>
        <v>11.5</v>
      </c>
    </row>
    <row r="11" spans="1:10">
      <c r="A11" s="20"/>
      <c r="B11" s="1" t="s">
        <v>16</v>
      </c>
      <c r="C11" s="31">
        <f>'[1]1-4 кл'!K54</f>
        <v>260</v>
      </c>
      <c r="D11" s="32" t="str">
        <f>'[1]1-4 кл'!E54</f>
        <v xml:space="preserve">  Гуляш из говядины.</v>
      </c>
      <c r="E11" s="33">
        <f>'[1]1-4 кл'!F54</f>
        <v>125</v>
      </c>
      <c r="F11" s="34">
        <f>'[1]1-4 кл'!L54</f>
        <v>76.91</v>
      </c>
      <c r="G11" s="35">
        <f>'[1]1-4 кл'!J54</f>
        <v>167.5</v>
      </c>
      <c r="H11" s="35">
        <f>'[1]1-4 кл'!G54</f>
        <v>19.2</v>
      </c>
      <c r="I11" s="35">
        <f>'[1]1-4 кл'!H54</f>
        <v>8</v>
      </c>
      <c r="J11" s="35">
        <f>'[1]1-4 кл'!I54</f>
        <v>4.7</v>
      </c>
    </row>
    <row r="12" spans="1:10">
      <c r="A12" s="20"/>
      <c r="B12" s="1" t="s">
        <v>17</v>
      </c>
      <c r="C12" s="31">
        <f>'[1]1-4 кл'!K55</f>
        <v>304</v>
      </c>
      <c r="D12" s="32" t="str">
        <f>'[1]1-4 кл'!E55</f>
        <v>Рис отварной</v>
      </c>
      <c r="E12" s="33">
        <f>'[1]1-4 кл'!F55</f>
        <v>200</v>
      </c>
      <c r="F12" s="34">
        <f>'[1]1-4 кл'!L55</f>
        <v>13.96</v>
      </c>
      <c r="G12" s="35">
        <f>'[1]1-4 кл'!J55</f>
        <v>314.3</v>
      </c>
      <c r="H12" s="35">
        <f>'[1]1-4 кл'!G55</f>
        <v>5.0999999999999996</v>
      </c>
      <c r="I12" s="35">
        <f>'[1]1-4 кл'!H55</f>
        <v>8.1</v>
      </c>
      <c r="J12" s="35">
        <f>'[1]1-4 кл'!I55</f>
        <v>55.2</v>
      </c>
    </row>
    <row r="13" spans="1:10">
      <c r="A13" s="20"/>
      <c r="B13" s="1" t="s">
        <v>27</v>
      </c>
      <c r="C13" s="31">
        <f>'[1]1-4 кл'!K56</f>
        <v>348</v>
      </c>
      <c r="D13" s="32" t="str">
        <f>'[1]1-4 кл'!E56</f>
        <v xml:space="preserve"> Компот из чернослива</v>
      </c>
      <c r="E13" s="33">
        <f>'[1]1-4 кл'!F56</f>
        <v>200</v>
      </c>
      <c r="F13" s="34">
        <f>'[1]1-4 кл'!L56</f>
        <v>13.87</v>
      </c>
      <c r="G13" s="35">
        <f>'[1]1-4 кл'!J56</f>
        <v>150.4</v>
      </c>
      <c r="H13" s="35">
        <f>'[1]1-4 кл'!G56</f>
        <v>0.6</v>
      </c>
      <c r="I13" s="35">
        <f>'[1]1-4 кл'!H56</f>
        <v>0</v>
      </c>
      <c r="J13" s="35">
        <f>'[1]1-4 кл'!I56</f>
        <v>37</v>
      </c>
    </row>
    <row r="14" spans="1:10">
      <c r="A14" s="20"/>
      <c r="B14" s="1" t="s">
        <v>22</v>
      </c>
      <c r="C14" s="31"/>
      <c r="D14" s="32" t="str">
        <f>'[1]1-4 кл'!E57</f>
        <v>Хлеб пшеничный в/с</v>
      </c>
      <c r="E14" s="33">
        <f>'[1]1-4 кл'!F57</f>
        <v>70</v>
      </c>
      <c r="F14" s="34">
        <f>'[1]1-4 кл'!L57</f>
        <v>5.25</v>
      </c>
      <c r="G14" s="35">
        <f>'[1]1-4 кл'!J57</f>
        <v>184.6</v>
      </c>
      <c r="H14" s="35">
        <f>'[1]1-4 кл'!G57</f>
        <v>6.6</v>
      </c>
      <c r="I14" s="35">
        <f>'[1]1-4 кл'!H57</f>
        <v>1</v>
      </c>
      <c r="J14" s="35">
        <f>'[1]1-4 кл'!I57</f>
        <v>37</v>
      </c>
    </row>
    <row r="15" spans="1:10">
      <c r="A15" s="20"/>
      <c r="B15" s="1" t="s">
        <v>19</v>
      </c>
      <c r="C15" s="31"/>
      <c r="D15" s="32"/>
      <c r="E15" s="33"/>
      <c r="F15" s="34"/>
      <c r="G15" s="35"/>
      <c r="H15" s="35"/>
      <c r="I15" s="35"/>
      <c r="J15" s="35"/>
    </row>
    <row r="16" spans="1:10">
      <c r="A16" s="20"/>
      <c r="B16" s="36"/>
      <c r="C16" s="36"/>
      <c r="D16" s="37"/>
      <c r="E16" s="38"/>
      <c r="F16" s="39"/>
      <c r="G16" s="40"/>
      <c r="H16" s="40"/>
      <c r="I16" s="40"/>
      <c r="J16" s="41"/>
    </row>
    <row r="17" spans="1:10" ht="15.75" thickBot="1">
      <c r="A17" s="27"/>
      <c r="B17" s="42"/>
      <c r="C17" s="42" t="s">
        <v>26</v>
      </c>
      <c r="D17" s="43"/>
      <c r="E17" s="28">
        <f>SUM(E4:E14)</f>
        <v>1510</v>
      </c>
      <c r="F17" s="29">
        <f>SUM(F4:F16)</f>
        <v>226.08</v>
      </c>
      <c r="G17" s="29">
        <f t="shared" ref="G17:J17" si="0">SUM(G4:G16)</f>
        <v>1566.98</v>
      </c>
      <c r="H17" s="29">
        <f t="shared" si="0"/>
        <v>51.620000000000005</v>
      </c>
      <c r="I17" s="29">
        <f t="shared" si="0"/>
        <v>48.370000000000005</v>
      </c>
      <c r="J17" s="29">
        <f t="shared" si="0"/>
        <v>234.36</v>
      </c>
    </row>
    <row r="18" spans="1:10">
      <c r="E18" s="44"/>
      <c r="F18" s="44"/>
      <c r="G18" s="44"/>
      <c r="H18" s="44"/>
      <c r="I18" s="44"/>
      <c r="J18" s="44"/>
    </row>
    <row r="19" spans="1:10">
      <c r="A19" s="2" t="s">
        <v>0</v>
      </c>
      <c r="B19" s="3" t="s">
        <v>25</v>
      </c>
      <c r="C19" s="4"/>
      <c r="D19" s="5"/>
      <c r="E19" s="44" t="s">
        <v>20</v>
      </c>
      <c r="F19" s="45" t="s">
        <v>30</v>
      </c>
      <c r="G19" s="44"/>
      <c r="H19" s="44"/>
      <c r="I19" s="44" t="s">
        <v>1</v>
      </c>
      <c r="J19" s="46" t="str">
        <f>J1</f>
        <v>05.06.2024г</v>
      </c>
    </row>
    <row r="20" spans="1:10" ht="15.75" thickBot="1">
      <c r="E20" s="44"/>
      <c r="F20" s="44"/>
      <c r="G20" s="44"/>
      <c r="H20" s="44"/>
      <c r="I20" s="44"/>
      <c r="J20" s="44"/>
    </row>
    <row r="21" spans="1:10" ht="15.75" thickBot="1">
      <c r="A21" s="8" t="s">
        <v>2</v>
      </c>
      <c r="B21" s="9" t="s">
        <v>3</v>
      </c>
      <c r="C21" s="9" t="s">
        <v>23</v>
      </c>
      <c r="D21" s="9" t="s">
        <v>4</v>
      </c>
      <c r="E21" s="47" t="s">
        <v>24</v>
      </c>
      <c r="F21" s="47" t="s">
        <v>5</v>
      </c>
      <c r="G21" s="47" t="s">
        <v>6</v>
      </c>
      <c r="H21" s="48" t="s">
        <v>7</v>
      </c>
      <c r="I21" s="47" t="s">
        <v>8</v>
      </c>
      <c r="J21" s="49" t="s">
        <v>9</v>
      </c>
    </row>
    <row r="22" spans="1:10" ht="30.75" thickBot="1">
      <c r="A22" s="12" t="s">
        <v>10</v>
      </c>
      <c r="B22" s="13" t="s">
        <v>11</v>
      </c>
      <c r="C22" s="14">
        <f>C4</f>
        <v>181</v>
      </c>
      <c r="D22" s="15" t="str">
        <f>D4</f>
        <v xml:space="preserve">  Каша молочная из манной крупы с маслом сливочным</v>
      </c>
      <c r="E22" s="16">
        <f>'[1]5-11 кл'!F44</f>
        <v>230</v>
      </c>
      <c r="F22" s="17">
        <f>F4</f>
        <v>30</v>
      </c>
      <c r="G22" s="50">
        <f>'[1]5-11 кл'!J44</f>
        <v>285.04666666666674</v>
      </c>
      <c r="H22" s="50">
        <f>'[1]5-11 кл'!G44</f>
        <v>6.67</v>
      </c>
      <c r="I22" s="50">
        <f>'[1]5-11 кл'!H44</f>
        <v>12.356111111111112</v>
      </c>
      <c r="J22" s="50">
        <f>'[1]5-11 кл'!I44</f>
        <v>40.965555555555561</v>
      </c>
    </row>
    <row r="23" spans="1:10" ht="15.75" thickBot="1">
      <c r="A23" s="20"/>
      <c r="B23" s="21" t="s">
        <v>12</v>
      </c>
      <c r="C23" s="14">
        <f>C5</f>
        <v>379</v>
      </c>
      <c r="D23" s="51" t="str">
        <f t="shared" ref="D23:J27" si="1">D5</f>
        <v>Кофейный напиток с молоком</v>
      </c>
      <c r="E23" s="16">
        <f t="shared" si="1"/>
        <v>200</v>
      </c>
      <c r="F23" s="17">
        <f t="shared" si="1"/>
        <v>12</v>
      </c>
      <c r="G23" s="50">
        <f t="shared" si="1"/>
        <v>151.80000000000001</v>
      </c>
      <c r="H23" s="50">
        <f t="shared" si="1"/>
        <v>3.6</v>
      </c>
      <c r="I23" s="50">
        <f t="shared" si="1"/>
        <v>2.7</v>
      </c>
      <c r="J23" s="50">
        <f t="shared" si="1"/>
        <v>28.3</v>
      </c>
    </row>
    <row r="24" spans="1:10" ht="15.75" thickBot="1">
      <c r="A24" s="20"/>
      <c r="B24" s="21" t="s">
        <v>21</v>
      </c>
      <c r="C24" s="14"/>
      <c r="D24" s="51" t="str">
        <f t="shared" si="1"/>
        <v>Хлеб пшеничный в/с</v>
      </c>
      <c r="E24" s="16">
        <f t="shared" si="1"/>
        <v>30</v>
      </c>
      <c r="F24" s="17">
        <f t="shared" si="1"/>
        <v>1.75</v>
      </c>
      <c r="G24" s="50">
        <f t="shared" si="1"/>
        <v>63.6</v>
      </c>
      <c r="H24" s="50">
        <f t="shared" si="1"/>
        <v>2.4</v>
      </c>
      <c r="I24" s="50">
        <f t="shared" si="1"/>
        <v>0.4</v>
      </c>
      <c r="J24" s="50">
        <f t="shared" si="1"/>
        <v>12.6</v>
      </c>
    </row>
    <row r="25" spans="1:10" ht="15.75" thickBot="1">
      <c r="A25" s="20"/>
      <c r="B25" s="23" t="s">
        <v>18</v>
      </c>
      <c r="C25" s="14"/>
      <c r="D25" s="51" t="str">
        <f t="shared" si="1"/>
        <v>Банан</v>
      </c>
      <c r="E25" s="16">
        <f t="shared" si="1"/>
        <v>115</v>
      </c>
      <c r="F25" s="17">
        <f t="shared" si="1"/>
        <v>25</v>
      </c>
      <c r="G25" s="50">
        <f t="shared" si="1"/>
        <v>29.9</v>
      </c>
      <c r="H25" s="50">
        <f t="shared" si="1"/>
        <v>0.2</v>
      </c>
      <c r="I25" s="50">
        <f t="shared" si="1"/>
        <v>0</v>
      </c>
      <c r="J25" s="50">
        <f t="shared" si="1"/>
        <v>7.2</v>
      </c>
    </row>
    <row r="26" spans="1:10" ht="15.75" thickBot="1">
      <c r="A26" s="27"/>
      <c r="B26" s="23"/>
      <c r="C26" s="14">
        <f t="shared" ref="C26" si="2">C8</f>
        <v>209</v>
      </c>
      <c r="D26" s="51" t="str">
        <f t="shared" si="1"/>
        <v>Яйцо вареное</v>
      </c>
      <c r="E26" s="16">
        <f t="shared" si="1"/>
        <v>40</v>
      </c>
      <c r="F26" s="17">
        <f t="shared" si="1"/>
        <v>20</v>
      </c>
      <c r="G26" s="50">
        <f t="shared" si="1"/>
        <v>63</v>
      </c>
      <c r="H26" s="50">
        <f t="shared" si="1"/>
        <v>5.0999999999999996</v>
      </c>
      <c r="I26" s="50">
        <f t="shared" si="1"/>
        <v>4.5999999999999996</v>
      </c>
      <c r="J26" s="50">
        <f t="shared" si="1"/>
        <v>0.3</v>
      </c>
    </row>
    <row r="27" spans="1:10" ht="15.75" thickBot="1">
      <c r="A27" s="20" t="s">
        <v>13</v>
      </c>
      <c r="B27" s="1" t="s">
        <v>14</v>
      </c>
      <c r="C27" s="14">
        <f>C9</f>
        <v>50</v>
      </c>
      <c r="D27" s="14" t="str">
        <f t="shared" si="1"/>
        <v>Икра кабачковая</v>
      </c>
      <c r="E27" s="52">
        <f t="shared" si="1"/>
        <v>100</v>
      </c>
      <c r="F27" s="17">
        <f t="shared" si="1"/>
        <v>15.75</v>
      </c>
      <c r="G27" s="50">
        <f t="shared" si="1"/>
        <v>122</v>
      </c>
      <c r="H27" s="50">
        <f t="shared" si="1"/>
        <v>2</v>
      </c>
      <c r="I27" s="50">
        <f t="shared" si="1"/>
        <v>9</v>
      </c>
      <c r="J27" s="50">
        <f t="shared" si="1"/>
        <v>8.5</v>
      </c>
    </row>
    <row r="28" spans="1:10" ht="15.75" thickBot="1">
      <c r="A28" s="20"/>
      <c r="B28" s="1" t="s">
        <v>15</v>
      </c>
      <c r="C28" s="14">
        <f t="shared" ref="C28:J32" si="3">C10</f>
        <v>88</v>
      </c>
      <c r="D28" s="14" t="str">
        <f t="shared" si="3"/>
        <v xml:space="preserve">  Щи из свежей капусты с картофелем со сметаной.</v>
      </c>
      <c r="E28" s="52">
        <f>'1'!E10</f>
        <v>250</v>
      </c>
      <c r="F28" s="17">
        <f t="shared" si="3"/>
        <v>11.59</v>
      </c>
      <c r="G28" s="50">
        <f t="shared" si="3"/>
        <v>96.8</v>
      </c>
      <c r="H28" s="50">
        <f t="shared" si="3"/>
        <v>1.6</v>
      </c>
      <c r="I28" s="50">
        <f t="shared" si="3"/>
        <v>4.9000000000000004</v>
      </c>
      <c r="J28" s="50">
        <f t="shared" si="3"/>
        <v>11.5</v>
      </c>
    </row>
    <row r="29" spans="1:10" ht="15.75" thickBot="1">
      <c r="A29" s="20"/>
      <c r="B29" s="1" t="s">
        <v>16</v>
      </c>
      <c r="C29" s="14">
        <f t="shared" si="3"/>
        <v>260</v>
      </c>
      <c r="D29" s="14" t="str">
        <f t="shared" si="3"/>
        <v xml:space="preserve">  Гуляш из говядины.</v>
      </c>
      <c r="E29" s="52">
        <f t="shared" si="3"/>
        <v>125</v>
      </c>
      <c r="F29" s="17">
        <f t="shared" si="3"/>
        <v>76.91</v>
      </c>
      <c r="G29" s="50">
        <f t="shared" si="3"/>
        <v>167.5</v>
      </c>
      <c r="H29" s="50">
        <f t="shared" si="3"/>
        <v>19.2</v>
      </c>
      <c r="I29" s="50">
        <f t="shared" si="3"/>
        <v>8</v>
      </c>
      <c r="J29" s="50">
        <f t="shared" si="3"/>
        <v>4.7</v>
      </c>
    </row>
    <row r="30" spans="1:10" ht="15.75" thickBot="1">
      <c r="A30" s="20"/>
      <c r="B30" s="1" t="s">
        <v>17</v>
      </c>
      <c r="C30" s="14">
        <f t="shared" si="3"/>
        <v>304</v>
      </c>
      <c r="D30" s="14" t="str">
        <f t="shared" si="3"/>
        <v>Рис отварной</v>
      </c>
      <c r="E30" s="52">
        <f t="shared" si="3"/>
        <v>200</v>
      </c>
      <c r="F30" s="17">
        <f t="shared" si="3"/>
        <v>13.96</v>
      </c>
      <c r="G30" s="50">
        <f t="shared" si="3"/>
        <v>314.3</v>
      </c>
      <c r="H30" s="50">
        <f t="shared" si="3"/>
        <v>5.0999999999999996</v>
      </c>
      <c r="I30" s="50">
        <f t="shared" si="3"/>
        <v>8.1</v>
      </c>
      <c r="J30" s="50">
        <f t="shared" si="3"/>
        <v>55.2</v>
      </c>
    </row>
    <row r="31" spans="1:10" ht="15.75" thickBot="1">
      <c r="A31" s="20"/>
      <c r="B31" s="1" t="s">
        <v>27</v>
      </c>
      <c r="C31" s="14">
        <f t="shared" si="3"/>
        <v>348</v>
      </c>
      <c r="D31" s="14" t="str">
        <f t="shared" si="3"/>
        <v xml:space="preserve"> Компот из чернослива</v>
      </c>
      <c r="E31" s="52">
        <f t="shared" si="3"/>
        <v>200</v>
      </c>
      <c r="F31" s="17">
        <f t="shared" si="3"/>
        <v>13.87</v>
      </c>
      <c r="G31" s="50">
        <f t="shared" si="3"/>
        <v>150.4</v>
      </c>
      <c r="H31" s="50">
        <f t="shared" si="3"/>
        <v>0.6</v>
      </c>
      <c r="I31" s="50">
        <f t="shared" si="3"/>
        <v>0</v>
      </c>
      <c r="J31" s="50">
        <f t="shared" si="3"/>
        <v>37</v>
      </c>
    </row>
    <row r="32" spans="1:10" ht="15.75" thickBot="1">
      <c r="A32" s="20"/>
      <c r="B32" s="1" t="s">
        <v>22</v>
      </c>
      <c r="C32" s="14">
        <f t="shared" si="3"/>
        <v>0</v>
      </c>
      <c r="D32" s="14" t="str">
        <f t="shared" si="3"/>
        <v>Хлеб пшеничный в/с</v>
      </c>
      <c r="E32" s="52">
        <f t="shared" si="3"/>
        <v>70</v>
      </c>
      <c r="F32" s="17">
        <f t="shared" si="3"/>
        <v>5.25</v>
      </c>
      <c r="G32" s="50">
        <f t="shared" si="3"/>
        <v>184.6</v>
      </c>
      <c r="H32" s="50">
        <f t="shared" si="3"/>
        <v>6.6</v>
      </c>
      <c r="I32" s="50">
        <f t="shared" si="3"/>
        <v>1</v>
      </c>
      <c r="J32" s="50">
        <f t="shared" si="3"/>
        <v>37</v>
      </c>
    </row>
    <row r="33" spans="1:10">
      <c r="A33" s="20"/>
      <c r="B33" s="1" t="s">
        <v>19</v>
      </c>
      <c r="C33" s="14"/>
      <c r="D33" s="51"/>
      <c r="E33" s="53"/>
      <c r="F33" s="54"/>
      <c r="G33" s="55"/>
      <c r="H33" s="55"/>
      <c r="I33" s="55"/>
      <c r="J33" s="55"/>
    </row>
    <row r="34" spans="1:10">
      <c r="A34" s="20"/>
      <c r="B34" s="36"/>
      <c r="C34" s="36"/>
      <c r="D34" s="37"/>
      <c r="E34" s="56"/>
      <c r="F34" s="57"/>
      <c r="G34" s="58"/>
      <c r="H34" s="58"/>
      <c r="I34" s="58"/>
      <c r="J34" s="59"/>
    </row>
    <row r="35" spans="1:10" ht="15.75" thickBot="1">
      <c r="A35" s="27"/>
      <c r="B35" s="42"/>
      <c r="C35" s="42" t="s">
        <v>26</v>
      </c>
      <c r="D35" s="43"/>
      <c r="E35" s="60">
        <f>SUM(E22:E32)</f>
        <v>1560</v>
      </c>
      <c r="F35" s="61">
        <f>SUM(F22:F33)</f>
        <v>226.08</v>
      </c>
      <c r="G35" s="62">
        <f>SUM(G22:G32)</f>
        <v>1628.9466666666667</v>
      </c>
      <c r="H35" s="62">
        <f>SUM(H22:H32)</f>
        <v>53.07</v>
      </c>
      <c r="I35" s="62">
        <f>SUM(I22:I32)</f>
        <v>51.056111111111115</v>
      </c>
      <c r="J35" s="62">
        <f>SUM(J22:J32)</f>
        <v>243.26555555555558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2024-06-02T05:39:18Z</dcterms:modified>
</cp:coreProperties>
</file>