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450" windowHeight="8145"/>
  </bookViews>
  <sheets>
    <sheet name="1" sheetId="2" r:id="rId1"/>
  </sheets>
  <externalReferences>
    <externalReference r:id="rId2"/>
  </externalReferences>
  <definedNames>
    <definedName name="_xlnm.Print_Area" localSheetId="0">'1'!$A$1:$J$35</definedName>
  </definedNames>
  <calcPr calcId="124519"/>
</workbook>
</file>

<file path=xl/calcChain.xml><?xml version="1.0" encoding="utf-8"?>
<calcChain xmlns="http://schemas.openxmlformats.org/spreadsheetml/2006/main">
  <c r="J29" i="2"/>
  <c r="I29"/>
  <c r="H29"/>
  <c r="G29"/>
  <c r="E29"/>
  <c r="J22"/>
  <c r="I22"/>
  <c r="H22"/>
  <c r="G22"/>
  <c r="E22"/>
  <c r="J19"/>
  <c r="J14"/>
  <c r="J32" s="1"/>
  <c r="I14"/>
  <c r="I32" s="1"/>
  <c r="H14"/>
  <c r="H32" s="1"/>
  <c r="G14"/>
  <c r="G32" s="1"/>
  <c r="F14"/>
  <c r="F32" s="1"/>
  <c r="E14"/>
  <c r="E32" s="1"/>
  <c r="D14"/>
  <c r="D32" s="1"/>
  <c r="J13"/>
  <c r="J31" s="1"/>
  <c r="I13"/>
  <c r="I31" s="1"/>
  <c r="H13"/>
  <c r="H31" s="1"/>
  <c r="G13"/>
  <c r="G31" s="1"/>
  <c r="F13"/>
  <c r="F31" s="1"/>
  <c r="E13"/>
  <c r="E31" s="1"/>
  <c r="D13"/>
  <c r="D31" s="1"/>
  <c r="C13"/>
  <c r="C31" s="1"/>
  <c r="J11"/>
  <c r="I11"/>
  <c r="H11"/>
  <c r="G11"/>
  <c r="F11"/>
  <c r="F29" s="1"/>
  <c r="E11"/>
  <c r="D11"/>
  <c r="D29" s="1"/>
  <c r="C11"/>
  <c r="C29" s="1"/>
  <c r="J10"/>
  <c r="J28" s="1"/>
  <c r="I10"/>
  <c r="I28" s="1"/>
  <c r="H10"/>
  <c r="H28" s="1"/>
  <c r="G10"/>
  <c r="G28" s="1"/>
  <c r="F10"/>
  <c r="F28" s="1"/>
  <c r="E10"/>
  <c r="E28" s="1"/>
  <c r="D10"/>
  <c r="D28" s="1"/>
  <c r="C10"/>
  <c r="C28" s="1"/>
  <c r="J9"/>
  <c r="J27" s="1"/>
  <c r="I9"/>
  <c r="I27" s="1"/>
  <c r="H9"/>
  <c r="H27" s="1"/>
  <c r="G9"/>
  <c r="G27" s="1"/>
  <c r="F9"/>
  <c r="F27" s="1"/>
  <c r="E9"/>
  <c r="E27" s="1"/>
  <c r="D9"/>
  <c r="D27" s="1"/>
  <c r="C9"/>
  <c r="C27" s="1"/>
  <c r="J8"/>
  <c r="J26" s="1"/>
  <c r="I8"/>
  <c r="I26" s="1"/>
  <c r="H8"/>
  <c r="H26" s="1"/>
  <c r="G8"/>
  <c r="G26" s="1"/>
  <c r="F8"/>
  <c r="F26" s="1"/>
  <c r="E8"/>
  <c r="E26" s="1"/>
  <c r="D8"/>
  <c r="D26" s="1"/>
  <c r="J7"/>
  <c r="J25" s="1"/>
  <c r="I7"/>
  <c r="I25" s="1"/>
  <c r="H7"/>
  <c r="H25" s="1"/>
  <c r="G7"/>
  <c r="G25" s="1"/>
  <c r="F7"/>
  <c r="F25" s="1"/>
  <c r="E7"/>
  <c r="E25" s="1"/>
  <c r="D7"/>
  <c r="D25" s="1"/>
  <c r="J6"/>
  <c r="J24" s="1"/>
  <c r="I6"/>
  <c r="I24" s="1"/>
  <c r="H6"/>
  <c r="H24" s="1"/>
  <c r="G6"/>
  <c r="G24" s="1"/>
  <c r="F6"/>
  <c r="F24" s="1"/>
  <c r="E6"/>
  <c r="E24" s="1"/>
  <c r="D6"/>
  <c r="D24" s="1"/>
  <c r="J5"/>
  <c r="J23" s="1"/>
  <c r="I5"/>
  <c r="I23" s="1"/>
  <c r="H5"/>
  <c r="H23" s="1"/>
  <c r="G5"/>
  <c r="G23" s="1"/>
  <c r="F5"/>
  <c r="F23" s="1"/>
  <c r="E5"/>
  <c r="E23" s="1"/>
  <c r="D5"/>
  <c r="D23" s="1"/>
  <c r="C5"/>
  <c r="C23" s="1"/>
  <c r="J4"/>
  <c r="J17" s="1"/>
  <c r="I4"/>
  <c r="I17" s="1"/>
  <c r="H4"/>
  <c r="H17" s="1"/>
  <c r="G4"/>
  <c r="G17" s="1"/>
  <c r="F4"/>
  <c r="F17" s="1"/>
  <c r="E4"/>
  <c r="E17" s="1"/>
  <c r="D4"/>
  <c r="D22" s="1"/>
  <c r="C4"/>
  <c r="C22" s="1"/>
  <c r="G35" l="1"/>
  <c r="I35"/>
  <c r="E35"/>
  <c r="H35"/>
  <c r="J35"/>
  <c r="F22"/>
  <c r="F35" s="1"/>
</calcChain>
</file>

<file path=xl/sharedStrings.xml><?xml version="1.0" encoding="utf-8"?>
<sst xmlns="http://schemas.openxmlformats.org/spreadsheetml/2006/main" count="59" uniqueCount="31">
  <si>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</si>
  <si>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</si>
  <si>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</si>
  <si>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</si>
  <si>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</si>
  <si>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</si>
  <si>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</si>
  <si>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</si>
  <si>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</si>
  <si>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</si>
  <si>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</si>
  <si>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</si>
  <si>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</si>
  <si>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</si>
  <si>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</si>
  <si>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</si>
  <si>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</si>
  <si>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</si>
  <si>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</si>
  <si>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</si>
  <si>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</si>
  <si>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</si>
  <si>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</si>
  <si>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</si>
  <si>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</si>
  <si>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СОШ с Кипцы</t>
  </si>
  <si>
    <t>итого</t>
  </si>
  <si>
    <t>напиток</t>
  </si>
  <si>
    <t>ЛОЛ 7-11 лет</t>
  </si>
  <si>
    <t>07.06.2024г</t>
  </si>
  <si>
    <t>ЛОЛ 12-18 лет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</si>
</sst>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9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63">
    <xf numFmtId="0" fontId="0" fillId="0" borderId="0" xfId="0"/>
    <xf numFmtId="0" fontId="0" fillId="0" borderId="15" xfId="1" applyFont="1" applyBorder="1"/>
    <xf numFmtId="0" fontId="4" fillId="0" borderId="0" xfId="2"/>
    <xf numFmtId="0" fontId="4" fillId="2" borderId="12" xfId="2" applyFill="1" applyBorder="1" applyAlignment="1" applyProtection="1">
      <protection locked="0"/>
    </xf>
    <xf numFmtId="0" fontId="4" fillId="2" borderId="13" xfId="2" applyFill="1" applyBorder="1" applyAlignment="1" applyProtection="1">
      <protection locked="0"/>
    </xf>
    <xf numFmtId="0" fontId="4" fillId="2" borderId="14" xfId="2" applyFill="1" applyBorder="1" applyAlignment="1" applyProtection="1">
      <protection locked="0"/>
    </xf>
    <xf numFmtId="49" fontId="4" fillId="2" borderId="1" xfId="2" applyNumberFormat="1" applyFill="1" applyBorder="1" applyProtection="1">
      <protection locked="0"/>
    </xf>
    <xf numFmtId="14" fontId="4" fillId="2" borderId="1" xfId="2" applyNumberFormat="1" applyFill="1" applyBorder="1" applyProtection="1">
      <protection locked="0"/>
    </xf>
    <xf numFmtId="0" fontId="4" fillId="0" borderId="6" xfId="2" applyBorder="1" applyAlignment="1">
      <alignment horizontal="center"/>
    </xf>
    <xf numFmtId="0" fontId="4" fillId="0" borderId="7" xfId="2" applyBorder="1" applyAlignment="1">
      <alignment horizontal="center"/>
    </xf>
    <xf numFmtId="0" fontId="4" fillId="0" borderId="7" xfId="2" applyNumberFormat="1" applyBorder="1" applyAlignment="1">
      <alignment horizontal="center"/>
    </xf>
    <xf numFmtId="0" fontId="4" fillId="0" borderId="8" xfId="2" applyBorder="1" applyAlignment="1">
      <alignment horizontal="center"/>
    </xf>
    <xf numFmtId="0" fontId="4" fillId="0" borderId="2" xfId="2" applyBorder="1"/>
    <xf numFmtId="0" fontId="4" fillId="0" borderId="3" xfId="2" applyBorder="1"/>
    <xf numFmtId="1" fontId="4" fillId="2" borderId="3" xfId="2" applyNumberFormat="1" applyFill="1" applyBorder="1" applyProtection="1">
      <protection locked="0"/>
    </xf>
    <xf numFmtId="0" fontId="4" fillId="2" borderId="3" xfId="2" applyFill="1" applyBorder="1" applyAlignment="1" applyProtection="1">
      <alignment wrapText="1"/>
      <protection locked="0"/>
    </xf>
    <xf numFmtId="0" fontId="4" fillId="2" borderId="3" xfId="2" applyFill="1" applyBorder="1" applyAlignment="1" applyProtection="1">
      <alignment horizontal="left"/>
      <protection locked="0"/>
    </xf>
    <xf numFmtId="2" fontId="4" fillId="2" borderId="3" xfId="2" applyNumberFormat="1" applyFill="1" applyBorder="1" applyAlignment="1" applyProtection="1">
      <alignment horizontal="left"/>
      <protection locked="0"/>
    </xf>
    <xf numFmtId="164" fontId="2" fillId="2" borderId="3" xfId="2" applyNumberFormat="1" applyFont="1" applyFill="1" applyBorder="1" applyAlignment="1" applyProtection="1">
      <alignment horizontal="left"/>
      <protection locked="0"/>
    </xf>
    <xf numFmtId="164" fontId="2" fillId="0" borderId="1" xfId="2" applyNumberFormat="1" applyFont="1" applyBorder="1" applyAlignment="1">
      <alignment horizontal="left"/>
    </xf>
    <xf numFmtId="0" fontId="4" fillId="0" borderId="4" xfId="2" applyBorder="1"/>
    <xf numFmtId="0" fontId="4" fillId="0" borderId="1" xfId="2" applyBorder="1"/>
    <xf numFmtId="1" fontId="4" fillId="2" borderId="1" xfId="2" applyNumberFormat="1" applyFill="1" applyBorder="1" applyProtection="1">
      <protection locked="0"/>
    </xf>
    <xf numFmtId="0" fontId="4" fillId="2" borderId="1" xfId="2" applyFill="1" applyBorder="1" applyProtection="1">
      <protection locked="0"/>
    </xf>
    <xf numFmtId="0" fontId="4" fillId="2" borderId="1" xfId="2" applyFill="1" applyBorder="1" applyAlignment="1" applyProtection="1">
      <alignment horizontal="left"/>
      <protection locked="0"/>
    </xf>
    <xf numFmtId="2" fontId="4" fillId="2" borderId="1" xfId="2" applyNumberFormat="1" applyFill="1" applyBorder="1" applyAlignment="1" applyProtection="1">
      <alignment horizontal="left"/>
      <protection locked="0"/>
    </xf>
    <xf numFmtId="164" fontId="2" fillId="2" borderId="1" xfId="2" applyNumberFormat="1" applyFont="1" applyFill="1" applyBorder="1" applyAlignment="1" applyProtection="1">
      <alignment horizontal="left"/>
      <protection locked="0"/>
    </xf>
    <xf numFmtId="0" fontId="4" fillId="0" borderId="5" xfId="2" applyBorder="1"/>
    <xf numFmtId="1" fontId="4" fillId="2" borderId="9" xfId="2" applyNumberFormat="1" applyFill="1" applyBorder="1" applyAlignment="1" applyProtection="1">
      <alignment horizontal="left"/>
      <protection locked="0"/>
    </xf>
    <xf numFmtId="2" fontId="4" fillId="2" borderId="9" xfId="2" applyNumberFormat="1" applyFill="1" applyBorder="1" applyAlignment="1" applyProtection="1">
      <alignment horizontal="left"/>
      <protection locked="0"/>
    </xf>
    <xf numFmtId="164" fontId="4" fillId="2" borderId="9" xfId="2" applyNumberFormat="1" applyFill="1" applyBorder="1" applyAlignment="1" applyProtection="1">
      <alignment horizontal="left"/>
      <protection locked="0"/>
    </xf>
    <xf numFmtId="0" fontId="1" fillId="0" borderId="1" xfId="2" applyFont="1" applyBorder="1" applyAlignment="1">
      <alignment horizontal="right" wrapText="1"/>
    </xf>
    <xf numFmtId="0" fontId="4" fillId="2" borderId="16" xfId="2" applyFill="1" applyBorder="1" applyAlignment="1" applyProtection="1">
      <alignment wrapText="1"/>
      <protection locked="0"/>
    </xf>
    <xf numFmtId="1" fontId="4" fillId="2" borderId="16" xfId="2" applyNumberFormat="1" applyFill="1" applyBorder="1" applyAlignment="1" applyProtection="1">
      <alignment horizontal="left"/>
      <protection locked="0"/>
    </xf>
    <xf numFmtId="2" fontId="4" fillId="2" borderId="16" xfId="2" applyNumberFormat="1" applyFill="1" applyBorder="1" applyAlignment="1" applyProtection="1">
      <alignment horizontal="left"/>
      <protection locked="0"/>
    </xf>
    <xf numFmtId="164" fontId="1" fillId="0" borderId="1" xfId="2" applyNumberFormat="1" applyFont="1" applyBorder="1" applyAlignment="1">
      <alignment horizontal="left"/>
    </xf>
    <xf numFmtId="0" fontId="4" fillId="2" borderId="10" xfId="2" applyFill="1" applyBorder="1" applyProtection="1">
      <protection locked="0"/>
    </xf>
    <xf numFmtId="0" fontId="4" fillId="2" borderId="10" xfId="2" applyFill="1" applyBorder="1" applyAlignment="1" applyProtection="1">
      <alignment wrapText="1"/>
      <protection locked="0"/>
    </xf>
    <xf numFmtId="1" fontId="4" fillId="2" borderId="10" xfId="2" applyNumberFormat="1" applyFill="1" applyBorder="1" applyAlignment="1" applyProtection="1">
      <alignment horizontal="left"/>
      <protection locked="0"/>
    </xf>
    <xf numFmtId="2" fontId="4" fillId="2" borderId="10" xfId="2" applyNumberFormat="1" applyFill="1" applyBorder="1" applyAlignment="1" applyProtection="1">
      <alignment horizontal="left"/>
      <protection locked="0"/>
    </xf>
    <xf numFmtId="164" fontId="4" fillId="2" borderId="10" xfId="2" applyNumberFormat="1" applyFill="1" applyBorder="1" applyAlignment="1" applyProtection="1">
      <alignment horizontal="left"/>
      <protection locked="0"/>
    </xf>
    <xf numFmtId="164" fontId="4" fillId="2" borderId="11" xfId="2" applyNumberFormat="1" applyFill="1" applyBorder="1" applyAlignment="1" applyProtection="1">
      <alignment horizontal="left"/>
      <protection locked="0"/>
    </xf>
    <xf numFmtId="0" fontId="4" fillId="2" borderId="9" xfId="2" applyFill="1" applyBorder="1" applyProtection="1">
      <protection locked="0"/>
    </xf>
    <xf numFmtId="0" fontId="4" fillId="2" borderId="9" xfId="2" applyFill="1" applyBorder="1" applyAlignment="1" applyProtection="1">
      <alignment wrapText="1"/>
      <protection locked="0"/>
    </xf>
    <xf numFmtId="0" fontId="4" fillId="0" borderId="0" xfId="2" applyAlignment="1">
      <alignment horizontal="left"/>
    </xf>
    <xf numFmtId="49" fontId="4" fillId="2" borderId="1" xfId="2" applyNumberFormat="1" applyFill="1" applyBorder="1" applyAlignment="1" applyProtection="1">
      <alignment horizontal="left"/>
      <protection locked="0"/>
    </xf>
    <xf numFmtId="14" fontId="4" fillId="2" borderId="1" xfId="2" applyNumberFormat="1" applyFill="1" applyBorder="1" applyAlignment="1" applyProtection="1">
      <alignment horizontal="left"/>
      <protection locked="0"/>
    </xf>
    <xf numFmtId="0" fontId="4" fillId="0" borderId="7" xfId="2" applyBorder="1" applyAlignment="1">
      <alignment horizontal="left"/>
    </xf>
    <xf numFmtId="0" fontId="4" fillId="0" borderId="7" xfId="2" applyNumberFormat="1" applyBorder="1" applyAlignment="1">
      <alignment horizontal="left"/>
    </xf>
    <xf numFmtId="0" fontId="4" fillId="0" borderId="8" xfId="2" applyBorder="1" applyAlignment="1">
      <alignment horizontal="left"/>
    </xf>
    <xf numFmtId="164" fontId="4" fillId="2" borderId="3" xfId="2" applyNumberFormat="1" applyFill="1" applyBorder="1" applyAlignment="1" applyProtection="1">
      <alignment horizontal="left"/>
      <protection locked="0"/>
    </xf>
    <xf numFmtId="0" fontId="4" fillId="2" borderId="3" xfId="2" applyFill="1" applyBorder="1" applyProtection="1">
      <protection locked="0"/>
    </xf>
    <xf numFmtId="1" fontId="4" fillId="2" borderId="3" xfId="2" applyNumberFormat="1" applyFill="1" applyBorder="1" applyAlignment="1" applyProtection="1">
      <alignment horizontal="left"/>
      <protection locked="0"/>
    </xf>
    <xf numFmtId="1" fontId="3" fillId="3" borderId="15" xfId="1" applyNumberFormat="1" applyFont="1" applyFill="1" applyBorder="1" applyAlignment="1" applyProtection="1">
      <alignment horizontal="center" vertical="top" wrapText="1"/>
      <protection locked="0"/>
    </xf>
    <xf numFmtId="2" fontId="4" fillId="2" borderId="3" xfId="2" applyNumberFormat="1" applyFill="1" applyBorder="1" applyProtection="1">
      <protection locked="0"/>
    </xf>
    <xf numFmtId="0" fontId="3" fillId="3" borderId="15" xfId="1" applyFont="1" applyFill="1" applyBorder="1" applyAlignment="1" applyProtection="1">
      <alignment horizontal="center" vertical="top" wrapText="1"/>
      <protection locked="0"/>
    </xf>
    <xf numFmtId="1" fontId="4" fillId="2" borderId="10" xfId="2" applyNumberFormat="1" applyFill="1" applyBorder="1" applyProtection="1">
      <protection locked="0"/>
    </xf>
    <xf numFmtId="2" fontId="4" fillId="2" borderId="10" xfId="2" applyNumberFormat="1" applyFill="1" applyBorder="1" applyProtection="1">
      <protection locked="0"/>
    </xf>
    <xf numFmtId="164" fontId="4" fillId="2" borderId="10" xfId="2" applyNumberFormat="1" applyFill="1" applyBorder="1" applyProtection="1">
      <protection locked="0"/>
    </xf>
    <xf numFmtId="164" fontId="4" fillId="2" borderId="11" xfId="2" applyNumberFormat="1" applyFill="1" applyBorder="1" applyProtection="1">
      <protection locked="0"/>
    </xf>
    <xf numFmtId="1" fontId="4" fillId="2" borderId="9" xfId="2" applyNumberFormat="1" applyFill="1" applyBorder="1" applyProtection="1">
      <protection locked="0"/>
    </xf>
    <xf numFmtId="2" fontId="4" fillId="2" borderId="9" xfId="2" applyNumberFormat="1" applyFill="1" applyBorder="1" applyProtection="1">
      <protection locked="0"/>
    </xf>
    <xf numFmtId="164" fontId="4" fillId="2" borderId="9" xfId="2" applyNumberFormat="1" applyFill="1" applyBorder="1" applyProtection="1"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7;%20&#1088;&#1072;&#1073;&#1086;&#1095;&#1077;&#1075;&#1086;%20&#1089;&#1090;&#1086;&#1083;&#1072;/&#1044;&#1077;&#1083;&#1086;&#1087;&#1088;&#1086;&#1080;&#1079;&#1074;&#1086;&#1076;&#1089;&#1090;&#1074;&#1086;/&#1051;&#1054;&#1051;/&#1051;&#1054;&#1051;%20tm2024-sm%20&#1085;&#1072;%20&#1086;&#1073;&#1072;%20&#1074;&#1086;&#1079;&#1088;&#1072;&#1089;&#1090;&#107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-4 кл"/>
      <sheetName val="5-11 кл"/>
      <sheetName val="Лист1"/>
      <sheetName val="1 день (1д1н)"/>
      <sheetName val="2день (2д1н) "/>
      <sheetName val="3день (3д1н)"/>
      <sheetName val="4день (4д1н)"/>
      <sheetName val="5день (5д1н)"/>
    </sheetNames>
    <sheetDataSet>
      <sheetData sheetId="0">
        <row r="82">
          <cell r="E82" t="str">
            <v>Каша вязкая молочная из риса и пшена ( Дружба) с маслом сливочным</v>
          </cell>
          <cell r="F82">
            <v>180</v>
          </cell>
          <cell r="G82">
            <v>1.8720000000000001</v>
          </cell>
          <cell r="H82">
            <v>0.312</v>
          </cell>
          <cell r="I82">
            <v>9.8279999999999994</v>
          </cell>
          <cell r="J82">
            <v>49.607999999999997</v>
          </cell>
          <cell r="K82">
            <v>175</v>
          </cell>
          <cell r="L82">
            <v>30</v>
          </cell>
        </row>
        <row r="84">
          <cell r="E84" t="str">
            <v>Какао с молоком</v>
          </cell>
          <cell r="F84">
            <v>200</v>
          </cell>
          <cell r="G84">
            <v>3.3</v>
          </cell>
          <cell r="H84">
            <v>4.3</v>
          </cell>
          <cell r="I84">
            <v>36</v>
          </cell>
          <cell r="J84">
            <v>195.5</v>
          </cell>
          <cell r="K84">
            <v>382</v>
          </cell>
          <cell r="L84">
            <v>10.68</v>
          </cell>
        </row>
        <row r="85">
          <cell r="E85" t="str">
            <v>Хлеб пшеничный в/с</v>
          </cell>
          <cell r="F85">
            <v>30</v>
          </cell>
          <cell r="G85">
            <v>2.4</v>
          </cell>
          <cell r="H85">
            <v>0.4</v>
          </cell>
          <cell r="I85">
            <v>12.6</v>
          </cell>
          <cell r="J85">
            <v>63.6</v>
          </cell>
          <cell r="L85">
            <v>1.75</v>
          </cell>
        </row>
        <row r="86">
          <cell r="E86" t="str">
            <v>Яблоко</v>
          </cell>
          <cell r="F86">
            <v>250</v>
          </cell>
          <cell r="G86">
            <v>0.4</v>
          </cell>
          <cell r="H86">
            <v>0</v>
          </cell>
          <cell r="I86">
            <v>16</v>
          </cell>
          <cell r="J86" t="str">
            <v>64.6</v>
          </cell>
          <cell r="L86">
            <v>40</v>
          </cell>
        </row>
        <row r="87">
          <cell r="E87" t="str">
            <v>Печенье</v>
          </cell>
          <cell r="F87">
            <v>50</v>
          </cell>
          <cell r="G87">
            <v>3.3</v>
          </cell>
          <cell r="H87">
            <v>4.3</v>
          </cell>
          <cell r="I87">
            <v>36</v>
          </cell>
          <cell r="J87">
            <v>195.5</v>
          </cell>
          <cell r="L87">
            <v>9.5</v>
          </cell>
        </row>
        <row r="90">
          <cell r="E90" t="str">
            <v>Овощи натуральные свежие (помидоры)</v>
          </cell>
          <cell r="F90">
            <v>100</v>
          </cell>
          <cell r="G90">
            <v>1.2</v>
          </cell>
          <cell r="H90">
            <v>0.2</v>
          </cell>
          <cell r="I90">
            <v>4.5999999999999996</v>
          </cell>
          <cell r="J90">
            <v>26</v>
          </cell>
          <cell r="K90">
            <v>71</v>
          </cell>
          <cell r="L90">
            <v>30.7</v>
          </cell>
        </row>
        <row r="91">
          <cell r="E91" t="str">
            <v xml:space="preserve"> Суп картофельный с клецками</v>
          </cell>
          <cell r="F91">
            <v>250</v>
          </cell>
          <cell r="G91">
            <v>5.2</v>
          </cell>
          <cell r="H91">
            <v>6.3</v>
          </cell>
          <cell r="I91">
            <v>29</v>
          </cell>
          <cell r="J91">
            <v>193.5</v>
          </cell>
          <cell r="K91">
            <v>108</v>
          </cell>
          <cell r="L91">
            <v>25.2</v>
          </cell>
        </row>
        <row r="92">
          <cell r="E92" t="str">
            <v xml:space="preserve"> Плов из птицы  (курица)</v>
          </cell>
          <cell r="F92">
            <v>240</v>
          </cell>
          <cell r="G92">
            <v>23.84</v>
          </cell>
          <cell r="H92">
            <v>30.4</v>
          </cell>
          <cell r="I92">
            <v>38.56</v>
          </cell>
          <cell r="J92">
            <v>523.20000000000005</v>
          </cell>
          <cell r="K92">
            <v>291</v>
          </cell>
          <cell r="L92">
            <v>46.6</v>
          </cell>
        </row>
        <row r="94">
          <cell r="E94" t="str">
            <v>Напиток из шиповника</v>
          </cell>
          <cell r="F94">
            <v>200</v>
          </cell>
          <cell r="G94">
            <v>0.4</v>
          </cell>
          <cell r="H94">
            <v>0.2</v>
          </cell>
          <cell r="I94">
            <v>19</v>
          </cell>
          <cell r="J94">
            <v>118</v>
          </cell>
          <cell r="K94">
            <v>388</v>
          </cell>
          <cell r="L94">
            <v>9.33</v>
          </cell>
        </row>
        <row r="95">
          <cell r="E95" t="str">
            <v>Хлеб пшеничный в/с</v>
          </cell>
          <cell r="F95">
            <v>70</v>
          </cell>
          <cell r="G95">
            <v>6.6</v>
          </cell>
          <cell r="H95">
            <v>1</v>
          </cell>
          <cell r="I95">
            <v>37</v>
          </cell>
          <cell r="J95">
            <v>184.6</v>
          </cell>
          <cell r="L95">
            <v>5.25</v>
          </cell>
        </row>
      </sheetData>
      <sheetData sheetId="1">
        <row r="82">
          <cell r="F82">
            <v>230</v>
          </cell>
          <cell r="G82">
            <v>2.3920000000000003</v>
          </cell>
          <cell r="H82">
            <v>0.39866666666666672</v>
          </cell>
          <cell r="I82">
            <v>12.558</v>
          </cell>
          <cell r="J82">
            <v>63.387999999999998</v>
          </cell>
        </row>
        <row r="92">
          <cell r="F92">
            <v>280</v>
          </cell>
          <cell r="G92">
            <v>27.813333333333333</v>
          </cell>
          <cell r="H92">
            <v>35.466666666666661</v>
          </cell>
          <cell r="I92">
            <v>44.986666666666665</v>
          </cell>
          <cell r="J92">
            <v>610.4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5"/>
  <sheetViews>
    <sheetView tabSelected="1" workbookViewId="0">
      <selection activeCell="N28" sqref="N28"/>
    </sheetView>
  </sheetViews>
  <sheetFormatPr defaultRowHeight="15"/>
  <cols>
    <col min="1" max="1" width="12.140625" style="2" customWidth="1"/>
    <col min="2" max="2" width="11.5703125" style="2" customWidth="1"/>
    <col min="3" max="3" width="8" style="2" customWidth="1"/>
    <col min="4" max="4" width="47.85546875" style="2" customWidth="1"/>
    <col min="5" max="5" width="10.140625" style="2" customWidth="1"/>
    <col min="6" max="6" width="14.5703125" style="2" customWidth="1"/>
    <col min="7" max="7" width="13.42578125" style="2" customWidth="1"/>
    <col min="8" max="8" width="7.7109375" style="2" customWidth="1"/>
    <col min="9" max="9" width="7.85546875" style="2" customWidth="1"/>
    <col min="10" max="10" width="10.42578125" style="2" customWidth="1"/>
    <col min="11" max="16384" width="9.140625" style="2"/>
  </cols>
  <sheetData>
    <row r="1" spans="1:10">
      <c r="A1" s="2" t="s">
        <v>0</v>
      </c>
      <c r="B1" s="3" t="s">
        <v>25</v>
      </c>
      <c r="C1" s="4"/>
      <c r="D1" s="5"/>
      <c r="E1" s="2" t="s">
        <v>20</v>
      </c>
      <c r="F1" s="6" t="s">
        <v>28</v>
      </c>
      <c r="I1" s="2" t="s">
        <v>1</v>
      </c>
      <c r="J1" s="7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10" t="s">
        <v>7</v>
      </c>
      <c r="I3" s="9" t="s">
        <v>8</v>
      </c>
      <c r="J3" s="11" t="s">
        <v>9</v>
      </c>
    </row>
    <row r="4" spans="1:10" ht="30">
      <c r="A4" s="12" t="s">
        <v>10</v>
      </c>
      <c r="B4" s="13" t="s">
        <v>11</v>
      </c>
      <c r="C4" s="14">
        <f>'[1]1-4 кл'!K82</f>
        <v>175</v>
      </c>
      <c r="D4" s="15" t="str">
        <f>'[1]1-4 кл'!E82</f>
        <v>Каша вязкая молочная из риса и пшена ( Дружба) с маслом сливочным</v>
      </c>
      <c r="E4" s="16">
        <f>'[1]1-4 кл'!F82</f>
        <v>180</v>
      </c>
      <c r="F4" s="17">
        <f>'[1]1-4 кл'!L82</f>
        <v>30</v>
      </c>
      <c r="G4" s="18">
        <f>'[1]1-4 кл'!J82</f>
        <v>49.607999999999997</v>
      </c>
      <c r="H4" s="19">
        <f>'[1]1-4 кл'!G82</f>
        <v>1.8720000000000001</v>
      </c>
      <c r="I4" s="19">
        <f>'[1]1-4 кл'!H82</f>
        <v>0.312</v>
      </c>
      <c r="J4" s="19">
        <f>'[1]1-4 кл'!I82</f>
        <v>9.8279999999999994</v>
      </c>
    </row>
    <row r="5" spans="1:10">
      <c r="A5" s="20"/>
      <c r="B5" s="21" t="s">
        <v>12</v>
      </c>
      <c r="C5" s="22">
        <f>'[1]1-4 кл'!K84</f>
        <v>382</v>
      </c>
      <c r="D5" s="23" t="str">
        <f>'[1]1-4 кл'!E84</f>
        <v>Какао с молоком</v>
      </c>
      <c r="E5" s="24">
        <f>'[1]1-4 кл'!F84</f>
        <v>200</v>
      </c>
      <c r="F5" s="25">
        <f>'[1]1-4 кл'!L84</f>
        <v>10.68</v>
      </c>
      <c r="G5" s="26">
        <f>'[1]1-4 кл'!J84</f>
        <v>195.5</v>
      </c>
      <c r="H5" s="19">
        <f>'[1]1-4 кл'!G84</f>
        <v>3.3</v>
      </c>
      <c r="I5" s="19">
        <f>'[1]1-4 кл'!H84</f>
        <v>4.3</v>
      </c>
      <c r="J5" s="19">
        <f>'[1]1-4 кл'!I84</f>
        <v>36</v>
      </c>
    </row>
    <row r="6" spans="1:10">
      <c r="A6" s="20"/>
      <c r="B6" s="21" t="s">
        <v>21</v>
      </c>
      <c r="C6" s="23"/>
      <c r="D6" s="23" t="str">
        <f>'[1]1-4 кл'!E85</f>
        <v>Хлеб пшеничный в/с</v>
      </c>
      <c r="E6" s="24">
        <f>'[1]1-4 кл'!F85</f>
        <v>30</v>
      </c>
      <c r="F6" s="25">
        <f>'[1]1-4 кл'!L85</f>
        <v>1.75</v>
      </c>
      <c r="G6" s="26">
        <f>'[1]1-4 кл'!J85</f>
        <v>63.6</v>
      </c>
      <c r="H6" s="19">
        <f>'[1]1-4 кл'!G85</f>
        <v>2.4</v>
      </c>
      <c r="I6" s="19">
        <f>'[1]1-4 кл'!H85</f>
        <v>0.4</v>
      </c>
      <c r="J6" s="19">
        <f>'[1]1-4 кл'!I85</f>
        <v>12.6</v>
      </c>
    </row>
    <row r="7" spans="1:10">
      <c r="A7" s="20"/>
      <c r="B7" s="23" t="s">
        <v>18</v>
      </c>
      <c r="C7" s="23"/>
      <c r="D7" s="23" t="str">
        <f>'[1]1-4 кл'!E86</f>
        <v>Яблоко</v>
      </c>
      <c r="E7" s="24">
        <f>'[1]1-4 кл'!F86</f>
        <v>250</v>
      </c>
      <c r="F7" s="25">
        <f>'[1]1-4 кл'!L86</f>
        <v>40</v>
      </c>
      <c r="G7" s="26" t="str">
        <f>'[1]1-4 кл'!J86</f>
        <v>64.6</v>
      </c>
      <c r="H7" s="19">
        <f>'[1]1-4 кл'!G86</f>
        <v>0.4</v>
      </c>
      <c r="I7" s="19">
        <f>'[1]1-4 кл'!H86</f>
        <v>0</v>
      </c>
      <c r="J7" s="19">
        <f>'[1]1-4 кл'!I86</f>
        <v>16</v>
      </c>
    </row>
    <row r="8" spans="1:10" ht="15.75" thickBot="1">
      <c r="A8" s="27"/>
      <c r="B8" s="23"/>
      <c r="C8" s="23"/>
      <c r="D8" s="23" t="str">
        <f>'[1]1-4 кл'!E87</f>
        <v>Печенье</v>
      </c>
      <c r="E8" s="28">
        <f>'[1]1-4 кл'!F87</f>
        <v>50</v>
      </c>
      <c r="F8" s="29">
        <f>'[1]1-4 кл'!L87</f>
        <v>9.5</v>
      </c>
      <c r="G8" s="30">
        <f>'[1]1-4 кл'!J87</f>
        <v>195.5</v>
      </c>
      <c r="H8" s="30">
        <f>'[1]1-4 кл'!G87</f>
        <v>3.3</v>
      </c>
      <c r="I8" s="30">
        <f>'[1]1-4 кл'!H87</f>
        <v>4.3</v>
      </c>
      <c r="J8" s="30">
        <f>'[1]1-4 кл'!I87</f>
        <v>36</v>
      </c>
    </row>
    <row r="9" spans="1:10">
      <c r="A9" s="20" t="s">
        <v>13</v>
      </c>
      <c r="B9" s="1" t="s">
        <v>14</v>
      </c>
      <c r="C9" s="31">
        <f>'[1]1-4 кл'!K90</f>
        <v>71</v>
      </c>
      <c r="D9" s="32" t="str">
        <f>'[1]1-4 кл'!E90</f>
        <v>Овощи натуральные свежие (помидоры)</v>
      </c>
      <c r="E9" s="33">
        <f>'[1]1-4 кл'!F90</f>
        <v>100</v>
      </c>
      <c r="F9" s="34">
        <f>'[1]1-4 кл'!L90</f>
        <v>30.7</v>
      </c>
      <c r="G9" s="35">
        <f>'[1]1-4 кл'!J90</f>
        <v>26</v>
      </c>
      <c r="H9" s="35">
        <f>'[1]1-4 кл'!G90</f>
        <v>1.2</v>
      </c>
      <c r="I9" s="35">
        <f>'[1]1-4 кл'!H90</f>
        <v>0.2</v>
      </c>
      <c r="J9" s="35">
        <f>'[1]1-4 кл'!I90</f>
        <v>4.5999999999999996</v>
      </c>
    </row>
    <row r="10" spans="1:10">
      <c r="A10" s="20"/>
      <c r="B10" s="1" t="s">
        <v>15</v>
      </c>
      <c r="C10" s="31">
        <f>'[1]1-4 кл'!K91</f>
        <v>108</v>
      </c>
      <c r="D10" s="32" t="str">
        <f>'[1]1-4 кл'!E91</f>
        <v xml:space="preserve"> Суп картофельный с клецками</v>
      </c>
      <c r="E10" s="33">
        <f>'[1]1-4 кл'!F91</f>
        <v>250</v>
      </c>
      <c r="F10" s="34">
        <f>'[1]1-4 кл'!L91</f>
        <v>25.2</v>
      </c>
      <c r="G10" s="35">
        <f>'[1]1-4 кл'!J91</f>
        <v>193.5</v>
      </c>
      <c r="H10" s="35">
        <f>'[1]1-4 кл'!G91</f>
        <v>5.2</v>
      </c>
      <c r="I10" s="35">
        <f>'[1]1-4 кл'!H91</f>
        <v>6.3</v>
      </c>
      <c r="J10" s="35">
        <f>'[1]1-4 кл'!I91</f>
        <v>29</v>
      </c>
    </row>
    <row r="11" spans="1:10">
      <c r="A11" s="20"/>
      <c r="B11" s="1" t="s">
        <v>16</v>
      </c>
      <c r="C11" s="31">
        <f>'[1]1-4 кл'!K92</f>
        <v>291</v>
      </c>
      <c r="D11" s="32" t="str">
        <f>'[1]1-4 кл'!E92</f>
        <v xml:space="preserve"> Плов из птицы  (курица)</v>
      </c>
      <c r="E11" s="33">
        <f>'[1]1-4 кл'!F92</f>
        <v>240</v>
      </c>
      <c r="F11" s="34">
        <f>'[1]1-4 кл'!L92</f>
        <v>46.6</v>
      </c>
      <c r="G11" s="35">
        <f>'[1]1-4 кл'!J92</f>
        <v>523.20000000000005</v>
      </c>
      <c r="H11" s="35">
        <f>'[1]1-4 кл'!G92</f>
        <v>23.84</v>
      </c>
      <c r="I11" s="35">
        <f>'[1]1-4 кл'!H92</f>
        <v>30.4</v>
      </c>
      <c r="J11" s="35">
        <f>'[1]1-4 кл'!I92</f>
        <v>38.56</v>
      </c>
    </row>
    <row r="12" spans="1:10">
      <c r="A12" s="20"/>
      <c r="B12" s="1" t="s">
        <v>17</v>
      </c>
      <c r="C12" s="31"/>
      <c r="D12" s="32"/>
      <c r="E12" s="33"/>
      <c r="F12" s="34"/>
      <c r="G12" s="35"/>
      <c r="H12" s="35"/>
      <c r="I12" s="35"/>
      <c r="J12" s="35"/>
    </row>
    <row r="13" spans="1:10">
      <c r="A13" s="20"/>
      <c r="B13" s="1" t="s">
        <v>27</v>
      </c>
      <c r="C13" s="31">
        <f>'[1]1-4 кл'!K94</f>
        <v>388</v>
      </c>
      <c r="D13" s="32" t="str">
        <f>'[1]1-4 кл'!E94</f>
        <v>Напиток из шиповника</v>
      </c>
      <c r="E13" s="33">
        <f>'[1]1-4 кл'!F94</f>
        <v>200</v>
      </c>
      <c r="F13" s="34">
        <f>'[1]1-4 кл'!L94</f>
        <v>9.33</v>
      </c>
      <c r="G13" s="35">
        <f>'[1]1-4 кл'!J94</f>
        <v>118</v>
      </c>
      <c r="H13" s="35">
        <f>'[1]1-4 кл'!G94</f>
        <v>0.4</v>
      </c>
      <c r="I13" s="35">
        <f>'[1]1-4 кл'!H94</f>
        <v>0.2</v>
      </c>
      <c r="J13" s="35">
        <f>'[1]1-4 кл'!I94</f>
        <v>19</v>
      </c>
    </row>
    <row r="14" spans="1:10">
      <c r="A14" s="20"/>
      <c r="B14" s="1" t="s">
        <v>22</v>
      </c>
      <c r="C14" s="31"/>
      <c r="D14" s="32" t="str">
        <f>'[1]1-4 кл'!E95</f>
        <v>Хлеб пшеничный в/с</v>
      </c>
      <c r="E14" s="33">
        <f>'[1]1-4 кл'!F95</f>
        <v>70</v>
      </c>
      <c r="F14" s="34">
        <f>'[1]1-4 кл'!L95</f>
        <v>5.25</v>
      </c>
      <c r="G14" s="35">
        <f>'[1]1-4 кл'!J95</f>
        <v>184.6</v>
      </c>
      <c r="H14" s="35">
        <f>'[1]1-4 кл'!G95</f>
        <v>6.6</v>
      </c>
      <c r="I14" s="35">
        <f>'[1]1-4 кл'!H95</f>
        <v>1</v>
      </c>
      <c r="J14" s="35">
        <f>'[1]1-4 кл'!I95</f>
        <v>37</v>
      </c>
    </row>
    <row r="15" spans="1:10">
      <c r="A15" s="20"/>
      <c r="B15" s="1" t="s">
        <v>19</v>
      </c>
      <c r="C15" s="31"/>
      <c r="D15" s="32"/>
      <c r="E15" s="33"/>
      <c r="F15" s="34"/>
      <c r="G15" s="35"/>
      <c r="H15" s="35"/>
      <c r="I15" s="35"/>
      <c r="J15" s="35"/>
    </row>
    <row r="16" spans="1:10">
      <c r="A16" s="20"/>
      <c r="B16" s="36"/>
      <c r="C16" s="36"/>
      <c r="D16" s="37"/>
      <c r="E16" s="38"/>
      <c r="F16" s="39"/>
      <c r="G16" s="40"/>
      <c r="H16" s="40"/>
      <c r="I16" s="40"/>
      <c r="J16" s="41"/>
    </row>
    <row r="17" spans="1:10" ht="15.75" thickBot="1">
      <c r="A17" s="27"/>
      <c r="B17" s="42"/>
      <c r="C17" s="42" t="s">
        <v>26</v>
      </c>
      <c r="D17" s="43"/>
      <c r="E17" s="28">
        <f>SUM(E4:E14)</f>
        <v>1570</v>
      </c>
      <c r="F17" s="29">
        <f>SUM(F4:F16)</f>
        <v>209.01000000000002</v>
      </c>
      <c r="G17" s="29">
        <f t="shared" ref="G17:J17" si="0">SUM(G4:G16)</f>
        <v>1549.508</v>
      </c>
      <c r="H17" s="29">
        <f t="shared" si="0"/>
        <v>48.512</v>
      </c>
      <c r="I17" s="29">
        <f t="shared" si="0"/>
        <v>47.412000000000006</v>
      </c>
      <c r="J17" s="29">
        <f t="shared" si="0"/>
        <v>238.58799999999999</v>
      </c>
    </row>
    <row r="18" spans="1:10">
      <c r="E18" s="44"/>
      <c r="F18" s="44"/>
      <c r="G18" s="44"/>
      <c r="H18" s="44"/>
      <c r="I18" s="44"/>
      <c r="J18" s="44"/>
    </row>
    <row r="19" spans="1:10">
      <c r="A19" s="2" t="s">
        <v>0</v>
      </c>
      <c r="B19" s="3" t="s">
        <v>25</v>
      </c>
      <c r="C19" s="4"/>
      <c r="D19" s="5"/>
      <c r="E19" s="44" t="s">
        <v>20</v>
      </c>
      <c r="F19" s="45" t="s">
        <v>30</v>
      </c>
      <c r="G19" s="44"/>
      <c r="H19" s="44"/>
      <c r="I19" s="44" t="s">
        <v>1</v>
      </c>
      <c r="J19" s="46" t="str">
        <f>J1</f>
        <v>07.06.2024г</v>
      </c>
    </row>
    <row r="20" spans="1:10" ht="15.75" thickBot="1">
      <c r="E20" s="44"/>
      <c r="F20" s="44"/>
      <c r="G20" s="44"/>
      <c r="H20" s="44"/>
      <c r="I20" s="44"/>
      <c r="J20" s="44"/>
    </row>
    <row r="21" spans="1:10" ht="15.75" thickBot="1">
      <c r="A21" s="8" t="s">
        <v>2</v>
      </c>
      <c r="B21" s="9" t="s">
        <v>3</v>
      </c>
      <c r="C21" s="9" t="s">
        <v>23</v>
      </c>
      <c r="D21" s="9" t="s">
        <v>4</v>
      </c>
      <c r="E21" s="47" t="s">
        <v>24</v>
      </c>
      <c r="F21" s="47" t="s">
        <v>5</v>
      </c>
      <c r="G21" s="47" t="s">
        <v>6</v>
      </c>
      <c r="H21" s="48" t="s">
        <v>7</v>
      </c>
      <c r="I21" s="47" t="s">
        <v>8</v>
      </c>
      <c r="J21" s="49" t="s">
        <v>9</v>
      </c>
    </row>
    <row r="22" spans="1:10" ht="30.75" thickBot="1">
      <c r="A22" s="12" t="s">
        <v>10</v>
      </c>
      <c r="B22" s="13" t="s">
        <v>11</v>
      </c>
      <c r="C22" s="14">
        <f>C4</f>
        <v>175</v>
      </c>
      <c r="D22" s="15" t="str">
        <f>D4</f>
        <v>Каша вязкая молочная из риса и пшена ( Дружба) с маслом сливочным</v>
      </c>
      <c r="E22" s="16">
        <f>'[1]5-11 кл'!F82</f>
        <v>230</v>
      </c>
      <c r="F22" s="17">
        <f>F4</f>
        <v>30</v>
      </c>
      <c r="G22" s="50">
        <f>'[1]5-11 кл'!J82</f>
        <v>63.387999999999998</v>
      </c>
      <c r="H22" s="50">
        <f>'[1]5-11 кл'!G82</f>
        <v>2.3920000000000003</v>
      </c>
      <c r="I22" s="50">
        <f>'[1]5-11 кл'!H82</f>
        <v>0.39866666666666672</v>
      </c>
      <c r="J22" s="50">
        <f>'[1]5-11 кл'!I82</f>
        <v>12.558</v>
      </c>
    </row>
    <row r="23" spans="1:10" ht="15.75" thickBot="1">
      <c r="A23" s="20"/>
      <c r="B23" s="21" t="s">
        <v>12</v>
      </c>
      <c r="C23" s="14">
        <f>C5</f>
        <v>382</v>
      </c>
      <c r="D23" s="51" t="str">
        <f t="shared" ref="D23:J27" si="1">D5</f>
        <v>Какао с молоком</v>
      </c>
      <c r="E23" s="16">
        <f t="shared" si="1"/>
        <v>200</v>
      </c>
      <c r="F23" s="17">
        <f t="shared" si="1"/>
        <v>10.68</v>
      </c>
      <c r="G23" s="50">
        <f t="shared" si="1"/>
        <v>195.5</v>
      </c>
      <c r="H23" s="50">
        <f t="shared" si="1"/>
        <v>3.3</v>
      </c>
      <c r="I23" s="50">
        <f t="shared" si="1"/>
        <v>4.3</v>
      </c>
      <c r="J23" s="50">
        <f t="shared" si="1"/>
        <v>36</v>
      </c>
    </row>
    <row r="24" spans="1:10" ht="15.75" thickBot="1">
      <c r="A24" s="20"/>
      <c r="B24" s="21" t="s">
        <v>21</v>
      </c>
      <c r="C24" s="14"/>
      <c r="D24" s="51" t="str">
        <f t="shared" si="1"/>
        <v>Хлеб пшеничный в/с</v>
      </c>
      <c r="E24" s="16">
        <f t="shared" si="1"/>
        <v>30</v>
      </c>
      <c r="F24" s="17">
        <f t="shared" si="1"/>
        <v>1.75</v>
      </c>
      <c r="G24" s="50">
        <f t="shared" si="1"/>
        <v>63.6</v>
      </c>
      <c r="H24" s="50">
        <f t="shared" si="1"/>
        <v>2.4</v>
      </c>
      <c r="I24" s="50">
        <f t="shared" si="1"/>
        <v>0.4</v>
      </c>
      <c r="J24" s="50">
        <f t="shared" si="1"/>
        <v>12.6</v>
      </c>
    </row>
    <row r="25" spans="1:10" ht="15.75" thickBot="1">
      <c r="A25" s="20"/>
      <c r="B25" s="23" t="s">
        <v>18</v>
      </c>
      <c r="C25" s="14"/>
      <c r="D25" s="51" t="str">
        <f t="shared" si="1"/>
        <v>Яблоко</v>
      </c>
      <c r="E25" s="16">
        <f t="shared" si="1"/>
        <v>250</v>
      </c>
      <c r="F25" s="17">
        <f t="shared" si="1"/>
        <v>40</v>
      </c>
      <c r="G25" s="50" t="str">
        <f t="shared" si="1"/>
        <v>64.6</v>
      </c>
      <c r="H25" s="50">
        <f t="shared" si="1"/>
        <v>0.4</v>
      </c>
      <c r="I25" s="50">
        <f t="shared" si="1"/>
        <v>0</v>
      </c>
      <c r="J25" s="50">
        <f t="shared" si="1"/>
        <v>16</v>
      </c>
    </row>
    <row r="26" spans="1:10" ht="15.75" thickBot="1">
      <c r="A26" s="27"/>
      <c r="B26" s="23"/>
      <c r="C26" s="14"/>
      <c r="D26" s="51" t="str">
        <f t="shared" si="1"/>
        <v>Печенье</v>
      </c>
      <c r="E26" s="16">
        <f t="shared" si="1"/>
        <v>50</v>
      </c>
      <c r="F26" s="17">
        <f t="shared" si="1"/>
        <v>9.5</v>
      </c>
      <c r="G26" s="50">
        <f t="shared" si="1"/>
        <v>195.5</v>
      </c>
      <c r="H26" s="50">
        <f t="shared" si="1"/>
        <v>3.3</v>
      </c>
      <c r="I26" s="50">
        <f t="shared" si="1"/>
        <v>4.3</v>
      </c>
      <c r="J26" s="50">
        <f t="shared" si="1"/>
        <v>36</v>
      </c>
    </row>
    <row r="27" spans="1:10" ht="15.75" thickBot="1">
      <c r="A27" s="20" t="s">
        <v>13</v>
      </c>
      <c r="B27" s="1" t="s">
        <v>14</v>
      </c>
      <c r="C27" s="14">
        <f>C9</f>
        <v>71</v>
      </c>
      <c r="D27" s="14" t="str">
        <f t="shared" si="1"/>
        <v>Овощи натуральные свежие (помидоры)</v>
      </c>
      <c r="E27" s="52">
        <f t="shared" si="1"/>
        <v>100</v>
      </c>
      <c r="F27" s="17">
        <f t="shared" si="1"/>
        <v>30.7</v>
      </c>
      <c r="G27" s="50">
        <f t="shared" si="1"/>
        <v>26</v>
      </c>
      <c r="H27" s="50">
        <f t="shared" si="1"/>
        <v>1.2</v>
      </c>
      <c r="I27" s="50">
        <f t="shared" si="1"/>
        <v>0.2</v>
      </c>
      <c r="J27" s="50">
        <f t="shared" si="1"/>
        <v>4.5999999999999996</v>
      </c>
    </row>
    <row r="28" spans="1:10" ht="15.75" thickBot="1">
      <c r="A28" s="20"/>
      <c r="B28" s="1" t="s">
        <v>15</v>
      </c>
      <c r="C28" s="14">
        <f t="shared" ref="C28:J32" si="2">C10</f>
        <v>108</v>
      </c>
      <c r="D28" s="14" t="str">
        <f t="shared" si="2"/>
        <v xml:space="preserve"> Суп картофельный с клецками</v>
      </c>
      <c r="E28" s="52">
        <f>'1'!E10</f>
        <v>250</v>
      </c>
      <c r="F28" s="17">
        <f t="shared" si="2"/>
        <v>25.2</v>
      </c>
      <c r="G28" s="50">
        <f t="shared" si="2"/>
        <v>193.5</v>
      </c>
      <c r="H28" s="50">
        <f t="shared" si="2"/>
        <v>5.2</v>
      </c>
      <c r="I28" s="50">
        <f t="shared" si="2"/>
        <v>6.3</v>
      </c>
      <c r="J28" s="50">
        <f t="shared" si="2"/>
        <v>29</v>
      </c>
    </row>
    <row r="29" spans="1:10" ht="15.75" thickBot="1">
      <c r="A29" s="20"/>
      <c r="B29" s="1" t="s">
        <v>16</v>
      </c>
      <c r="C29" s="14">
        <f t="shared" si="2"/>
        <v>291</v>
      </c>
      <c r="D29" s="14" t="str">
        <f t="shared" si="2"/>
        <v xml:space="preserve"> Плов из птицы  (курица)</v>
      </c>
      <c r="E29" s="52">
        <f>'[1]5-11 кл'!F92</f>
        <v>280</v>
      </c>
      <c r="F29" s="17">
        <f t="shared" si="2"/>
        <v>46.6</v>
      </c>
      <c r="G29" s="50">
        <f>'[1]5-11 кл'!J92</f>
        <v>610.4</v>
      </c>
      <c r="H29" s="50">
        <f>'[1]5-11 кл'!G92</f>
        <v>27.813333333333333</v>
      </c>
      <c r="I29" s="50">
        <f>'[1]5-11 кл'!H92</f>
        <v>35.466666666666661</v>
      </c>
      <c r="J29" s="50">
        <f>'[1]5-11 кл'!I92</f>
        <v>44.986666666666665</v>
      </c>
    </row>
    <row r="30" spans="1:10" ht="15.75" thickBot="1">
      <c r="A30" s="20"/>
      <c r="B30" s="1" t="s">
        <v>17</v>
      </c>
      <c r="C30" s="14"/>
      <c r="D30" s="14"/>
      <c r="E30" s="52"/>
      <c r="F30" s="17"/>
      <c r="G30" s="50"/>
      <c r="H30" s="50"/>
      <c r="I30" s="50"/>
      <c r="J30" s="50"/>
    </row>
    <row r="31" spans="1:10" ht="15.75" thickBot="1">
      <c r="A31" s="20"/>
      <c r="B31" s="1" t="s">
        <v>27</v>
      </c>
      <c r="C31" s="14">
        <f t="shared" si="2"/>
        <v>388</v>
      </c>
      <c r="D31" s="14" t="str">
        <f t="shared" si="2"/>
        <v>Напиток из шиповника</v>
      </c>
      <c r="E31" s="52">
        <f t="shared" si="2"/>
        <v>200</v>
      </c>
      <c r="F31" s="17">
        <f t="shared" si="2"/>
        <v>9.33</v>
      </c>
      <c r="G31" s="50">
        <f t="shared" si="2"/>
        <v>118</v>
      </c>
      <c r="H31" s="50">
        <f t="shared" si="2"/>
        <v>0.4</v>
      </c>
      <c r="I31" s="50">
        <f t="shared" si="2"/>
        <v>0.2</v>
      </c>
      <c r="J31" s="50">
        <f t="shared" si="2"/>
        <v>19</v>
      </c>
    </row>
    <row r="32" spans="1:10" ht="15.75" thickBot="1">
      <c r="A32" s="20"/>
      <c r="B32" s="1" t="s">
        <v>22</v>
      </c>
      <c r="C32" s="14"/>
      <c r="D32" s="14" t="str">
        <f t="shared" si="2"/>
        <v>Хлеб пшеничный в/с</v>
      </c>
      <c r="E32" s="52">
        <f t="shared" si="2"/>
        <v>70</v>
      </c>
      <c r="F32" s="17">
        <f t="shared" si="2"/>
        <v>5.25</v>
      </c>
      <c r="G32" s="50">
        <f t="shared" si="2"/>
        <v>184.6</v>
      </c>
      <c r="H32" s="50">
        <f t="shared" si="2"/>
        <v>6.6</v>
      </c>
      <c r="I32" s="50">
        <f t="shared" si="2"/>
        <v>1</v>
      </c>
      <c r="J32" s="50">
        <f t="shared" si="2"/>
        <v>37</v>
      </c>
    </row>
    <row r="33" spans="1:10">
      <c r="A33" s="20"/>
      <c r="B33" s="1" t="s">
        <v>19</v>
      </c>
      <c r="C33" s="14"/>
      <c r="D33" s="51"/>
      <c r="E33" s="53"/>
      <c r="F33" s="54"/>
      <c r="G33" s="55"/>
      <c r="H33" s="55"/>
      <c r="I33" s="55"/>
      <c r="J33" s="55"/>
    </row>
    <row r="34" spans="1:10">
      <c r="A34" s="20"/>
      <c r="B34" s="36"/>
      <c r="C34" s="36"/>
      <c r="D34" s="37"/>
      <c r="E34" s="56"/>
      <c r="F34" s="57"/>
      <c r="G34" s="58"/>
      <c r="H34" s="58"/>
      <c r="I34" s="58"/>
      <c r="J34" s="59"/>
    </row>
    <row r="35" spans="1:10" ht="15.75" thickBot="1">
      <c r="A35" s="27"/>
      <c r="B35" s="42"/>
      <c r="C35" s="42" t="s">
        <v>26</v>
      </c>
      <c r="D35" s="43"/>
      <c r="E35" s="60">
        <f>SUM(E22:E32)</f>
        <v>1660</v>
      </c>
      <c r="F35" s="61">
        <f>SUM(F22:F33)</f>
        <v>209.01000000000002</v>
      </c>
      <c r="G35" s="62">
        <f>SUM(G22:G32)</f>
        <v>1650.4879999999998</v>
      </c>
      <c r="H35" s="62">
        <f>SUM(H22:H32)</f>
        <v>53.005333333333333</v>
      </c>
      <c r="I35" s="62">
        <f>SUM(I22:I32)</f>
        <v>52.565333333333328</v>
      </c>
      <c r="J35" s="62">
        <f>SUM(J22:J32)</f>
        <v>247.74466666666666</v>
      </c>
    </row>
  </sheetData>
  <mergeCells count="2">
    <mergeCell ref="B1:D1"/>
    <mergeCell ref="B19:D19"/>
  </mergeCells>
  <printOptions gridLines="1"/>
  <pageMargins left="0.23622047244094491" right="0.23622047244094491" top="0.74803149606299213" bottom="0.74803149606299213" header="0.31496062992125984" footer="0.31496062992125984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2021-05-20T09:35:00Z</cp:lastPrinted>
  <dcterms:created xsi:type="dcterms:W3CDTF">2015-06-05T18:19:34Z</dcterms:created>
  <dcterms:modified xsi:type="dcterms:W3CDTF">2024-06-02T05:58:57Z</dcterms:modified>
</cp:coreProperties>
</file>