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2" r:id="rId1"/>
  </sheets>
  <externalReferences>
    <externalReference r:id="rId2"/>
  </externalReferences>
  <definedNames>
    <definedName name="_xlnm.Print_Area" localSheetId="0">'1'!$A$1:$J$35</definedName>
  </definedNames>
  <calcPr calcId="124519"/>
</workbook>
</file>

<file path=xl/calcChain.xml><?xml version="1.0" encoding="utf-8"?>
<calcChain xmlns="http://schemas.openxmlformats.org/spreadsheetml/2006/main">
  <c r="J30" i="2"/>
  <c r="I30"/>
  <c r="H30"/>
  <c r="G30"/>
  <c r="E30"/>
  <c r="J22"/>
  <c r="I22"/>
  <c r="H22"/>
  <c r="G22"/>
  <c r="E22"/>
  <c r="J19"/>
  <c r="J14"/>
  <c r="J32" s="1"/>
  <c r="I14"/>
  <c r="I32" s="1"/>
  <c r="H14"/>
  <c r="H32" s="1"/>
  <c r="G14"/>
  <c r="G32" s="1"/>
  <c r="F14"/>
  <c r="F32" s="1"/>
  <c r="E14"/>
  <c r="E32" s="1"/>
  <c r="D14"/>
  <c r="D32" s="1"/>
  <c r="J13"/>
  <c r="J31" s="1"/>
  <c r="I13"/>
  <c r="I31" s="1"/>
  <c r="H13"/>
  <c r="H31" s="1"/>
  <c r="G13"/>
  <c r="G31" s="1"/>
  <c r="F13"/>
  <c r="F31" s="1"/>
  <c r="E13"/>
  <c r="E31" s="1"/>
  <c r="D13"/>
  <c r="D31" s="1"/>
  <c r="C13"/>
  <c r="C31" s="1"/>
  <c r="J12"/>
  <c r="I12"/>
  <c r="H12"/>
  <c r="G12"/>
  <c r="F12"/>
  <c r="F30" s="1"/>
  <c r="E12"/>
  <c r="D12"/>
  <c r="D30" s="1"/>
  <c r="C12"/>
  <c r="C30" s="1"/>
  <c r="J11"/>
  <c r="J29" s="1"/>
  <c r="I11"/>
  <c r="I29" s="1"/>
  <c r="H11"/>
  <c r="H29" s="1"/>
  <c r="G11"/>
  <c r="G29" s="1"/>
  <c r="F11"/>
  <c r="F29" s="1"/>
  <c r="E11"/>
  <c r="E29" s="1"/>
  <c r="D11"/>
  <c r="D29" s="1"/>
  <c r="C11"/>
  <c r="C29" s="1"/>
  <c r="J10"/>
  <c r="J28" s="1"/>
  <c r="I10"/>
  <c r="I28" s="1"/>
  <c r="H10"/>
  <c r="H28" s="1"/>
  <c r="G10"/>
  <c r="G28" s="1"/>
  <c r="F10"/>
  <c r="F28" s="1"/>
  <c r="E10"/>
  <c r="E28" s="1"/>
  <c r="D10"/>
  <c r="D28" s="1"/>
  <c r="C10"/>
  <c r="C28" s="1"/>
  <c r="J9"/>
  <c r="J27" s="1"/>
  <c r="I9"/>
  <c r="I27" s="1"/>
  <c r="H9"/>
  <c r="H27" s="1"/>
  <c r="G9"/>
  <c r="G27" s="1"/>
  <c r="F9"/>
  <c r="F27" s="1"/>
  <c r="E9"/>
  <c r="E27" s="1"/>
  <c r="D9"/>
  <c r="D27" s="1"/>
  <c r="C9"/>
  <c r="C27" s="1"/>
  <c r="J8"/>
  <c r="J26" s="1"/>
  <c r="I8"/>
  <c r="I26" s="1"/>
  <c r="H8"/>
  <c r="H26" s="1"/>
  <c r="G8"/>
  <c r="G26" s="1"/>
  <c r="F8"/>
  <c r="F26" s="1"/>
  <c r="E8"/>
  <c r="E26" s="1"/>
  <c r="D8"/>
  <c r="D26" s="1"/>
  <c r="C8"/>
  <c r="C26" s="1"/>
  <c r="J7"/>
  <c r="J25" s="1"/>
  <c r="I7"/>
  <c r="I25" s="1"/>
  <c r="H7"/>
  <c r="H25" s="1"/>
  <c r="G7"/>
  <c r="G25" s="1"/>
  <c r="F7"/>
  <c r="F25" s="1"/>
  <c r="E7"/>
  <c r="E25" s="1"/>
  <c r="D7"/>
  <c r="D25" s="1"/>
  <c r="J6"/>
  <c r="J24" s="1"/>
  <c r="I6"/>
  <c r="I24" s="1"/>
  <c r="H6"/>
  <c r="H24" s="1"/>
  <c r="G6"/>
  <c r="G24" s="1"/>
  <c r="F6"/>
  <c r="F24" s="1"/>
  <c r="E6"/>
  <c r="E24" s="1"/>
  <c r="D6"/>
  <c r="D24" s="1"/>
  <c r="J5"/>
  <c r="J23" s="1"/>
  <c r="I5"/>
  <c r="I23" s="1"/>
  <c r="H5"/>
  <c r="H23" s="1"/>
  <c r="G5"/>
  <c r="G23" s="1"/>
  <c r="F5"/>
  <c r="F23" s="1"/>
  <c r="E5"/>
  <c r="E23" s="1"/>
  <c r="D5"/>
  <c r="D23" s="1"/>
  <c r="C5"/>
  <c r="C23" s="1"/>
  <c r="J4"/>
  <c r="J17" s="1"/>
  <c r="I4"/>
  <c r="I17" s="1"/>
  <c r="H4"/>
  <c r="H17" s="1"/>
  <c r="G4"/>
  <c r="G17" s="1"/>
  <c r="F4"/>
  <c r="F22" s="1"/>
  <c r="E4"/>
  <c r="E17" s="1"/>
  <c r="D4"/>
  <c r="D22" s="1"/>
  <c r="C4"/>
  <c r="C22" s="1"/>
  <c r="F35" l="1"/>
  <c r="G35"/>
  <c r="I35"/>
  <c r="E35"/>
  <c r="H35"/>
  <c r="J35"/>
  <c r="F17"/>
</calcChain>
</file>

<file path=xl/sharedStrings.xml><?xml version="1.0" encoding="utf-8"?>
<sst xmlns="http://schemas.openxmlformats.org/spreadsheetml/2006/main" count="59" uniqueCount="31">
  <si>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</si>
  <si>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</si>
  <si>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</si>
  <si>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</si>
  <si>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</si>
  <si>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</si>
  <si>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</si>
  <si>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</si>
  <si>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</si>
  <si>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</si>
  <si>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</si>
  <si>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</si>
  <si>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</si>
  <si>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</si>
  <si>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</si>
  <si>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</si>
  <si>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</si>
  <si>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</si>
  <si>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</si>
  <si>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</si>
  <si>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</si>
  <si>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</si>
  <si>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</si>
  <si>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</si>
  <si>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</si>
  <si>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</si>
  <si>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итого</t>
  </si>
  <si>
    <t>напиток</t>
  </si>
  <si>
    <t>ЛОЛ 7-11 лет</t>
  </si>
  <si>
    <t>ЛОЛ 12-18 лет</t>
  </si>
  <si>
    <t>25.06.2024г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</si>
</sst>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2">
    <xf numFmtId="0" fontId="0" fillId="0" borderId="0" xfId="0"/>
    <xf numFmtId="0" fontId="0" fillId="0" borderId="15" xfId="1" applyFont="1" applyBorder="1"/>
    <xf numFmtId="0" fontId="4" fillId="0" borderId="0" xfId="2"/>
    <xf numFmtId="49" fontId="4" fillId="2" borderId="1" xfId="2" applyNumberFormat="1" applyFill="1" applyBorder="1" applyProtection="1">
      <protection locked="0"/>
    </xf>
    <xf numFmtId="0" fontId="4" fillId="0" borderId="6" xfId="2" applyBorder="1" applyAlignment="1">
      <alignment horizontal="center"/>
    </xf>
    <xf numFmtId="0" fontId="4" fillId="0" borderId="7" xfId="2" applyBorder="1" applyAlignment="1">
      <alignment horizontal="center"/>
    </xf>
    <xf numFmtId="0" fontId="4" fillId="0" borderId="7" xfId="2" applyNumberFormat="1" applyBorder="1" applyAlignment="1">
      <alignment horizontal="center"/>
    </xf>
    <xf numFmtId="0" fontId="4" fillId="0" borderId="8" xfId="2" applyBorder="1" applyAlignment="1">
      <alignment horizontal="center"/>
    </xf>
    <xf numFmtId="0" fontId="4" fillId="0" borderId="2" xfId="2" applyBorder="1"/>
    <xf numFmtId="0" fontId="4" fillId="0" borderId="3" xfId="2" applyBorder="1"/>
    <xf numFmtId="1" fontId="4" fillId="2" borderId="3" xfId="2" applyNumberFormat="1" applyFill="1" applyBorder="1" applyProtection="1">
      <protection locked="0"/>
    </xf>
    <xf numFmtId="0" fontId="4" fillId="2" borderId="3" xfId="2" applyFill="1" applyBorder="1" applyAlignment="1" applyProtection="1">
      <alignment wrapText="1"/>
      <protection locked="0"/>
    </xf>
    <xf numFmtId="0" fontId="4" fillId="2" borderId="3" xfId="2" applyFill="1" applyBorder="1" applyAlignment="1" applyProtection="1">
      <alignment horizontal="left"/>
      <protection locked="0"/>
    </xf>
    <xf numFmtId="2" fontId="4" fillId="2" borderId="3" xfId="2" applyNumberFormat="1" applyFill="1" applyBorder="1" applyAlignment="1" applyProtection="1">
      <alignment horizontal="left"/>
      <protection locked="0"/>
    </xf>
    <xf numFmtId="164" fontId="2" fillId="2" borderId="3" xfId="2" applyNumberFormat="1" applyFont="1" applyFill="1" applyBorder="1" applyAlignment="1" applyProtection="1">
      <alignment horizontal="left"/>
      <protection locked="0"/>
    </xf>
    <xf numFmtId="164" fontId="2" fillId="0" borderId="1" xfId="2" applyNumberFormat="1" applyFont="1" applyBorder="1" applyAlignment="1">
      <alignment horizontal="left"/>
    </xf>
    <xf numFmtId="0" fontId="4" fillId="0" borderId="4" xfId="2" applyBorder="1"/>
    <xf numFmtId="0" fontId="4" fillId="0" borderId="1" xfId="2" applyBorder="1"/>
    <xf numFmtId="1" fontId="4" fillId="2" borderId="1" xfId="2" applyNumberFormat="1" applyFill="1" applyBorder="1" applyProtection="1">
      <protection locked="0"/>
    </xf>
    <xf numFmtId="0" fontId="4" fillId="2" borderId="1" xfId="2" applyFill="1" applyBorder="1" applyProtection="1">
      <protection locked="0"/>
    </xf>
    <xf numFmtId="0" fontId="4" fillId="2" borderId="1" xfId="2" applyFill="1" applyBorder="1" applyAlignment="1" applyProtection="1">
      <alignment horizontal="left"/>
      <protection locked="0"/>
    </xf>
    <xf numFmtId="2" fontId="4" fillId="2" borderId="1" xfId="2" applyNumberFormat="1" applyFill="1" applyBorder="1" applyAlignment="1" applyProtection="1">
      <alignment horizontal="left"/>
      <protection locked="0"/>
    </xf>
    <xf numFmtId="164" fontId="2" fillId="2" borderId="1" xfId="2" applyNumberFormat="1" applyFont="1" applyFill="1" applyBorder="1" applyAlignment="1" applyProtection="1">
      <alignment horizontal="left"/>
      <protection locked="0"/>
    </xf>
    <xf numFmtId="0" fontId="4" fillId="0" borderId="5" xfId="2" applyBorder="1"/>
    <xf numFmtId="0" fontId="1" fillId="0" borderId="1" xfId="2" applyFont="1" applyBorder="1" applyAlignment="1">
      <alignment horizontal="right" wrapText="1"/>
    </xf>
    <xf numFmtId="0" fontId="4" fillId="2" borderId="16" xfId="2" applyFill="1" applyBorder="1" applyAlignment="1" applyProtection="1">
      <alignment wrapText="1"/>
      <protection locked="0"/>
    </xf>
    <xf numFmtId="1" fontId="4" fillId="2" borderId="16" xfId="2" applyNumberFormat="1" applyFill="1" applyBorder="1" applyAlignment="1" applyProtection="1">
      <alignment horizontal="left"/>
      <protection locked="0"/>
    </xf>
    <xf numFmtId="2" fontId="4" fillId="2" borderId="16" xfId="2" applyNumberFormat="1" applyFill="1" applyBorder="1" applyAlignment="1" applyProtection="1">
      <alignment horizontal="left"/>
      <protection locked="0"/>
    </xf>
    <xf numFmtId="164" fontId="1" fillId="0" borderId="1" xfId="2" applyNumberFormat="1" applyFont="1" applyBorder="1" applyAlignment="1">
      <alignment horizontal="left"/>
    </xf>
    <xf numFmtId="0" fontId="4" fillId="2" borderId="10" xfId="2" applyFill="1" applyBorder="1" applyProtection="1">
      <protection locked="0"/>
    </xf>
    <xf numFmtId="0" fontId="4" fillId="2" borderId="10" xfId="2" applyFill="1" applyBorder="1" applyAlignment="1" applyProtection="1">
      <alignment wrapText="1"/>
      <protection locked="0"/>
    </xf>
    <xf numFmtId="1" fontId="4" fillId="2" borderId="10" xfId="2" applyNumberFormat="1" applyFill="1" applyBorder="1" applyAlignment="1" applyProtection="1">
      <alignment horizontal="left"/>
      <protection locked="0"/>
    </xf>
    <xf numFmtId="2" fontId="4" fillId="2" borderId="10" xfId="2" applyNumberFormat="1" applyFill="1" applyBorder="1" applyAlignment="1" applyProtection="1">
      <alignment horizontal="left"/>
      <protection locked="0"/>
    </xf>
    <xf numFmtId="164" fontId="4" fillId="2" borderId="10" xfId="2" applyNumberFormat="1" applyFill="1" applyBorder="1" applyAlignment="1" applyProtection="1">
      <alignment horizontal="left"/>
      <protection locked="0"/>
    </xf>
    <xf numFmtId="164" fontId="4" fillId="2" borderId="11" xfId="2" applyNumberFormat="1" applyFill="1" applyBorder="1" applyAlignment="1" applyProtection="1">
      <alignment horizontal="left"/>
      <protection locked="0"/>
    </xf>
    <xf numFmtId="0" fontId="4" fillId="2" borderId="9" xfId="2" applyFill="1" applyBorder="1" applyProtection="1">
      <protection locked="0"/>
    </xf>
    <xf numFmtId="0" fontId="4" fillId="2" borderId="9" xfId="2" applyFill="1" applyBorder="1" applyAlignment="1" applyProtection="1">
      <alignment wrapText="1"/>
      <protection locked="0"/>
    </xf>
    <xf numFmtId="1" fontId="4" fillId="2" borderId="9" xfId="2" applyNumberFormat="1" applyFill="1" applyBorder="1" applyAlignment="1" applyProtection="1">
      <alignment horizontal="left"/>
      <protection locked="0"/>
    </xf>
    <xf numFmtId="2" fontId="4" fillId="2" borderId="9" xfId="2" applyNumberFormat="1" applyFill="1" applyBorder="1" applyAlignment="1" applyProtection="1">
      <alignment horizontal="left"/>
      <protection locked="0"/>
    </xf>
    <xf numFmtId="0" fontId="4" fillId="0" borderId="0" xfId="2" applyAlignment="1">
      <alignment horizontal="left"/>
    </xf>
    <xf numFmtId="49" fontId="4" fillId="2" borderId="1" xfId="2" applyNumberFormat="1" applyFill="1" applyBorder="1" applyAlignment="1" applyProtection="1">
      <alignment horizontal="left"/>
      <protection locked="0"/>
    </xf>
    <xf numFmtId="14" fontId="4" fillId="2" borderId="1" xfId="2" applyNumberFormat="1" applyFill="1" applyBorder="1" applyAlignment="1" applyProtection="1">
      <alignment horizontal="left"/>
      <protection locked="0"/>
    </xf>
    <xf numFmtId="0" fontId="4" fillId="0" borderId="7" xfId="2" applyBorder="1" applyAlignment="1">
      <alignment horizontal="left"/>
    </xf>
    <xf numFmtId="0" fontId="4" fillId="0" borderId="7" xfId="2" applyNumberFormat="1" applyBorder="1" applyAlignment="1">
      <alignment horizontal="left"/>
    </xf>
    <xf numFmtId="0" fontId="4" fillId="0" borderId="8" xfId="2" applyBorder="1" applyAlignment="1">
      <alignment horizontal="left"/>
    </xf>
    <xf numFmtId="164" fontId="4" fillId="2" borderId="3" xfId="2" applyNumberFormat="1" applyFill="1" applyBorder="1" applyAlignment="1" applyProtection="1">
      <alignment horizontal="left"/>
      <protection locked="0"/>
    </xf>
    <xf numFmtId="0" fontId="4" fillId="2" borderId="3" xfId="2" applyFill="1" applyBorder="1" applyProtection="1">
      <protection locked="0"/>
    </xf>
    <xf numFmtId="1" fontId="4" fillId="2" borderId="3" xfId="2" applyNumberFormat="1" applyFill="1" applyBorder="1" applyAlignment="1" applyProtection="1">
      <alignment horizontal="left"/>
      <protection locked="0"/>
    </xf>
    <xf numFmtId="1" fontId="3" fillId="3" borderId="15" xfId="1" applyNumberFormat="1" applyFont="1" applyFill="1" applyBorder="1" applyAlignment="1" applyProtection="1">
      <alignment horizontal="center" vertical="top" wrapText="1"/>
      <protection locked="0"/>
    </xf>
    <xf numFmtId="2" fontId="4" fillId="2" borderId="3" xfId="2" applyNumberFormat="1" applyFill="1" applyBorder="1" applyProtection="1">
      <protection locked="0"/>
    </xf>
    <xf numFmtId="0" fontId="3" fillId="3" borderId="15" xfId="1" applyFont="1" applyFill="1" applyBorder="1" applyAlignment="1" applyProtection="1">
      <alignment horizontal="center" vertical="top" wrapText="1"/>
      <protection locked="0"/>
    </xf>
    <xf numFmtId="1" fontId="4" fillId="2" borderId="10" xfId="2" applyNumberFormat="1" applyFill="1" applyBorder="1" applyProtection="1">
      <protection locked="0"/>
    </xf>
    <xf numFmtId="2" fontId="4" fillId="2" borderId="10" xfId="2" applyNumberFormat="1" applyFill="1" applyBorder="1" applyProtection="1">
      <protection locked="0"/>
    </xf>
    <xf numFmtId="164" fontId="4" fillId="2" borderId="10" xfId="2" applyNumberFormat="1" applyFill="1" applyBorder="1" applyProtection="1">
      <protection locked="0"/>
    </xf>
    <xf numFmtId="164" fontId="4" fillId="2" borderId="11" xfId="2" applyNumberFormat="1" applyFill="1" applyBorder="1" applyProtection="1">
      <protection locked="0"/>
    </xf>
    <xf numFmtId="1" fontId="4" fillId="2" borderId="9" xfId="2" applyNumberFormat="1" applyFill="1" applyBorder="1" applyProtection="1">
      <protection locked="0"/>
    </xf>
    <xf numFmtId="2" fontId="4" fillId="2" borderId="9" xfId="2" applyNumberFormat="1" applyFill="1" applyBorder="1" applyProtection="1">
      <protection locked="0"/>
    </xf>
    <xf numFmtId="164" fontId="4" fillId="2" borderId="9" xfId="2" applyNumberFormat="1" applyFill="1" applyBorder="1" applyProtection="1">
      <protection locked="0"/>
    </xf>
    <xf numFmtId="0" fontId="4" fillId="2" borderId="12" xfId="2" applyFill="1" applyBorder="1" applyAlignment="1" applyProtection="1">
      <protection locked="0"/>
    </xf>
    <xf numFmtId="0" fontId="4" fillId="2" borderId="13" xfId="2" applyFill="1" applyBorder="1" applyAlignment="1" applyProtection="1">
      <protection locked="0"/>
    </xf>
    <xf numFmtId="0" fontId="4" fillId="2" borderId="14" xfId="2" applyFill="1" applyBorder="1" applyAlignment="1" applyProtection="1">
      <protection locked="0"/>
    </xf>
    <xf numFmtId="14" fontId="0" fillId="2" borderId="1" xfId="2" applyNumberFormat="1" applyFont="1" applyFill="1" applyBorder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%20&#1088;&#1072;&#1073;&#1086;&#1095;&#1077;&#1075;&#1086;%20&#1089;&#1090;&#1086;&#1083;&#1072;/&#1044;&#1077;&#1083;&#1086;&#1087;&#1088;&#1086;&#1080;&#1079;&#1074;&#1086;&#1076;&#1089;&#1090;&#1074;&#1086;/&#1051;&#1054;&#1051;/&#1051;&#1054;&#1051;%20tm2024-sm%20&#1085;&#1072;%20&#1086;&#1073;&#1072;%20&#1074;&#1086;&#1079;&#1088;&#1072;&#1089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"/>
      <sheetName val="5-11 кл"/>
      <sheetName val="Лист1"/>
      <sheetName val="1 день (1д1н)"/>
      <sheetName val="2день (2д1н) "/>
      <sheetName val="3день (3д1н)"/>
      <sheetName val="4день (4д1н)"/>
      <sheetName val="5день (5д1н)"/>
      <sheetName val="6день (6д1н)"/>
      <sheetName val="7день (1д2н)"/>
      <sheetName val="8день (2д2н)"/>
    </sheetNames>
    <sheetDataSet>
      <sheetData sheetId="0">
        <row r="139">
          <cell r="E139" t="str">
            <v>Омлет натуральный</v>
          </cell>
          <cell r="F139">
            <v>160</v>
          </cell>
          <cell r="G139">
            <v>16.399999999999999</v>
          </cell>
          <cell r="H139">
            <v>33.1</v>
          </cell>
          <cell r="I139">
            <v>17.399999999999999</v>
          </cell>
          <cell r="J139">
            <v>433.3</v>
          </cell>
          <cell r="K139">
            <v>210</v>
          </cell>
          <cell r="L139">
            <v>50</v>
          </cell>
        </row>
        <row r="140">
          <cell r="E140" t="str">
            <v>Масло сливочное</v>
          </cell>
          <cell r="F140">
            <v>10</v>
          </cell>
          <cell r="G140">
            <v>0.1</v>
          </cell>
          <cell r="H140">
            <v>8.1999999999999993</v>
          </cell>
          <cell r="I140">
            <v>0.1</v>
          </cell>
          <cell r="J140">
            <v>75</v>
          </cell>
          <cell r="K140">
            <v>14</v>
          </cell>
          <cell r="L140">
            <v>8.1999999999999993</v>
          </cell>
        </row>
        <row r="141">
          <cell r="E141" t="str">
            <v>Какао с молоком</v>
          </cell>
          <cell r="F141">
            <v>200</v>
          </cell>
          <cell r="G141">
            <v>3.8</v>
          </cell>
          <cell r="H141">
            <v>3.2</v>
          </cell>
          <cell r="I141">
            <v>26.7</v>
          </cell>
          <cell r="J141">
            <v>150.80000000000001</v>
          </cell>
          <cell r="K141">
            <v>382</v>
          </cell>
          <cell r="L141">
            <v>10.68</v>
          </cell>
        </row>
        <row r="142">
          <cell r="E142" t="str">
            <v>Хлеб пшеничный в/с.</v>
          </cell>
          <cell r="F142">
            <v>30</v>
          </cell>
          <cell r="G142">
            <v>2.4</v>
          </cell>
          <cell r="H142">
            <v>0.4</v>
          </cell>
          <cell r="I142">
            <v>12.6</v>
          </cell>
          <cell r="J142">
            <v>63.6</v>
          </cell>
          <cell r="L142">
            <v>1.75</v>
          </cell>
        </row>
        <row r="143">
          <cell r="E143" t="str">
            <v>Апельсин</v>
          </cell>
          <cell r="F143">
            <v>200</v>
          </cell>
          <cell r="G143">
            <v>1.8</v>
          </cell>
          <cell r="H143">
            <v>0</v>
          </cell>
          <cell r="I143">
            <v>23.4</v>
          </cell>
          <cell r="J143">
            <v>94</v>
          </cell>
          <cell r="L143">
            <v>40</v>
          </cell>
        </row>
        <row r="147">
          <cell r="E147" t="str">
            <v>Овощи натуральные свежие (помидоры)</v>
          </cell>
          <cell r="F147">
            <v>100</v>
          </cell>
          <cell r="G147">
            <v>1.2</v>
          </cell>
          <cell r="H147">
            <v>0.2</v>
          </cell>
          <cell r="I147">
            <v>4.5999999999999996</v>
          </cell>
          <cell r="J147">
            <v>26</v>
          </cell>
          <cell r="K147">
            <v>71</v>
          </cell>
          <cell r="L147">
            <v>30.68</v>
          </cell>
        </row>
        <row r="148">
          <cell r="E148" t="str">
            <v>Суп картофельный с макаронными изделиями ( вермишель )</v>
          </cell>
          <cell r="F148">
            <v>250</v>
          </cell>
          <cell r="G148">
            <v>2.65</v>
          </cell>
          <cell r="H148">
            <v>2.8</v>
          </cell>
          <cell r="I148">
            <v>24.2</v>
          </cell>
          <cell r="J148">
            <v>132.5</v>
          </cell>
          <cell r="K148">
            <v>103</v>
          </cell>
          <cell r="L148">
            <v>18.45</v>
          </cell>
        </row>
        <row r="149">
          <cell r="E149" t="str">
            <v>Тефтели из говядины с соусом</v>
          </cell>
          <cell r="F149">
            <v>170</v>
          </cell>
          <cell r="G149">
            <v>12.7</v>
          </cell>
          <cell r="H149">
            <v>20.9</v>
          </cell>
          <cell r="I149">
            <v>18.8</v>
          </cell>
          <cell r="J149">
            <v>313.7</v>
          </cell>
          <cell r="K149">
            <v>279</v>
          </cell>
          <cell r="L149">
            <v>60</v>
          </cell>
        </row>
        <row r="150">
          <cell r="E150" t="str">
            <v xml:space="preserve">Рагу из овощей </v>
          </cell>
          <cell r="F150">
            <v>180</v>
          </cell>
          <cell r="G150">
            <v>2.4</v>
          </cell>
          <cell r="H150">
            <v>14.057142857142855</v>
          </cell>
          <cell r="I150">
            <v>17.999999999999996</v>
          </cell>
          <cell r="J150">
            <v>207.42857142857139</v>
          </cell>
          <cell r="K150">
            <v>143</v>
          </cell>
          <cell r="L150">
            <v>24.84</v>
          </cell>
        </row>
        <row r="151">
          <cell r="E151" t="str">
            <v>Компот из кураги</v>
          </cell>
          <cell r="F151">
            <v>200</v>
          </cell>
          <cell r="G151">
            <v>1</v>
          </cell>
          <cell r="H151">
            <v>0</v>
          </cell>
          <cell r="I151">
            <v>34</v>
          </cell>
          <cell r="J151">
            <v>140.19999999999999</v>
          </cell>
          <cell r="K151">
            <v>348</v>
          </cell>
          <cell r="L151">
            <v>9.2200000000000006</v>
          </cell>
        </row>
        <row r="152">
          <cell r="E152" t="str">
            <v>Хлеб пшеничный в\с</v>
          </cell>
          <cell r="F152">
            <v>70</v>
          </cell>
          <cell r="G152">
            <v>6.6</v>
          </cell>
          <cell r="H152">
            <v>1</v>
          </cell>
          <cell r="I152">
            <v>37</v>
          </cell>
          <cell r="J152">
            <v>184.6</v>
          </cell>
          <cell r="L152">
            <v>5.25</v>
          </cell>
        </row>
      </sheetData>
      <sheetData sheetId="1">
        <row r="139">
          <cell r="F139">
            <v>200</v>
          </cell>
          <cell r="G139">
            <v>20.5</v>
          </cell>
          <cell r="H139">
            <v>41.375000000000007</v>
          </cell>
          <cell r="I139">
            <v>21.750000000000004</v>
          </cell>
          <cell r="J139">
            <v>541.62500000000023</v>
          </cell>
        </row>
        <row r="150">
          <cell r="F150">
            <v>210</v>
          </cell>
          <cell r="G150">
            <v>2.8</v>
          </cell>
          <cell r="H150">
            <v>16.399999999999999</v>
          </cell>
          <cell r="I150">
            <v>21</v>
          </cell>
          <cell r="J150">
            <v>242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5"/>
  <sheetViews>
    <sheetView tabSelected="1" workbookViewId="0">
      <selection activeCell="R12" sqref="R12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7.85546875" style="2" customWidth="1"/>
    <col min="5" max="5" width="10.140625" style="2" customWidth="1"/>
    <col min="6" max="6" width="14.57031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0</v>
      </c>
      <c r="B1" s="58" t="s">
        <v>25</v>
      </c>
      <c r="C1" s="59"/>
      <c r="D1" s="60"/>
      <c r="E1" s="2" t="s">
        <v>20</v>
      </c>
      <c r="F1" s="3" t="s">
        <v>28</v>
      </c>
      <c r="I1" s="2" t="s">
        <v>1</v>
      </c>
      <c r="J1" s="61" t="s">
        <v>30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6" t="s">
        <v>7</v>
      </c>
      <c r="I3" s="5" t="s">
        <v>8</v>
      </c>
      <c r="J3" s="7" t="s">
        <v>9</v>
      </c>
    </row>
    <row r="4" spans="1:10">
      <c r="A4" s="8" t="s">
        <v>10</v>
      </c>
      <c r="B4" s="9" t="s">
        <v>11</v>
      </c>
      <c r="C4" s="10">
        <f>'[1]1-4 кл'!K139</f>
        <v>210</v>
      </c>
      <c r="D4" s="11" t="str">
        <f>'[1]1-4 кл'!E139</f>
        <v>Омлет натуральный</v>
      </c>
      <c r="E4" s="12">
        <f>'[1]1-4 кл'!F139</f>
        <v>160</v>
      </c>
      <c r="F4" s="13">
        <f>'[1]1-4 кл'!L139</f>
        <v>50</v>
      </c>
      <c r="G4" s="14">
        <f>'[1]1-4 кл'!J139</f>
        <v>433.3</v>
      </c>
      <c r="H4" s="15">
        <f>'[1]1-4 кл'!G139</f>
        <v>16.399999999999999</v>
      </c>
      <c r="I4" s="15">
        <f>'[1]1-4 кл'!H139</f>
        <v>33.1</v>
      </c>
      <c r="J4" s="15">
        <f>'[1]1-4 кл'!I139</f>
        <v>17.399999999999999</v>
      </c>
    </row>
    <row r="5" spans="1:10">
      <c r="A5" s="16"/>
      <c r="B5" s="17" t="s">
        <v>12</v>
      </c>
      <c r="C5" s="18">
        <f>'[1]1-4 кл'!K141</f>
        <v>382</v>
      </c>
      <c r="D5" s="19" t="str">
        <f>'[1]1-4 кл'!E141</f>
        <v>Какао с молоком</v>
      </c>
      <c r="E5" s="20">
        <f>'[1]1-4 кл'!F141</f>
        <v>200</v>
      </c>
      <c r="F5" s="21">
        <f>'[1]1-4 кл'!L141</f>
        <v>10.68</v>
      </c>
      <c r="G5" s="22">
        <f>'[1]1-4 кл'!J141</f>
        <v>150.80000000000001</v>
      </c>
      <c r="H5" s="15">
        <f>'[1]1-4 кл'!G141</f>
        <v>3.8</v>
      </c>
      <c r="I5" s="15">
        <f>'[1]1-4 кл'!H141</f>
        <v>3.2</v>
      </c>
      <c r="J5" s="15">
        <f>'[1]1-4 кл'!I141</f>
        <v>26.7</v>
      </c>
    </row>
    <row r="6" spans="1:10">
      <c r="A6" s="16"/>
      <c r="B6" s="17" t="s">
        <v>21</v>
      </c>
      <c r="C6" s="19"/>
      <c r="D6" s="19" t="str">
        <f>'[1]1-4 кл'!E142</f>
        <v>Хлеб пшеничный в/с.</v>
      </c>
      <c r="E6" s="20">
        <f>'[1]1-4 кл'!F142</f>
        <v>30</v>
      </c>
      <c r="F6" s="21">
        <f>'[1]1-4 кл'!L142</f>
        <v>1.75</v>
      </c>
      <c r="G6" s="22">
        <f>'[1]1-4 кл'!J142</f>
        <v>63.6</v>
      </c>
      <c r="H6" s="15">
        <f>'[1]1-4 кл'!G142</f>
        <v>2.4</v>
      </c>
      <c r="I6" s="15">
        <f>'[1]1-4 кл'!H142</f>
        <v>0.4</v>
      </c>
      <c r="J6" s="15">
        <f>'[1]1-4 кл'!I142</f>
        <v>12.6</v>
      </c>
    </row>
    <row r="7" spans="1:10">
      <c r="A7" s="16"/>
      <c r="B7" s="19" t="s">
        <v>18</v>
      </c>
      <c r="C7" s="19"/>
      <c r="D7" s="19" t="str">
        <f>'[1]1-4 кл'!E143</f>
        <v>Апельсин</v>
      </c>
      <c r="E7" s="20">
        <f>'[1]1-4 кл'!F143</f>
        <v>200</v>
      </c>
      <c r="F7" s="21">
        <f>'[1]1-4 кл'!L143</f>
        <v>40</v>
      </c>
      <c r="G7" s="22">
        <f>'[1]1-4 кл'!J143</f>
        <v>94</v>
      </c>
      <c r="H7" s="15">
        <f>'[1]1-4 кл'!G143</f>
        <v>1.8</v>
      </c>
      <c r="I7" s="15">
        <f>'[1]1-4 кл'!H143</f>
        <v>0</v>
      </c>
      <c r="J7" s="15">
        <f>'[1]1-4 кл'!I143</f>
        <v>23.4</v>
      </c>
    </row>
    <row r="8" spans="1:10" ht="15.75" thickBot="1">
      <c r="A8" s="23"/>
      <c r="B8" s="19"/>
      <c r="C8" s="19">
        <f>'[1]1-4 кл'!K140</f>
        <v>14</v>
      </c>
      <c r="D8" s="19" t="str">
        <f>'[1]1-4 кл'!E140</f>
        <v>Масло сливочное</v>
      </c>
      <c r="E8" s="20">
        <f>'[1]1-4 кл'!F140</f>
        <v>10</v>
      </c>
      <c r="F8" s="21">
        <f>'[1]1-4 кл'!L140</f>
        <v>8.1999999999999993</v>
      </c>
      <c r="G8" s="22">
        <f>'[1]1-4 кл'!J140</f>
        <v>75</v>
      </c>
      <c r="H8" s="15">
        <f>'[1]1-4 кл'!G140</f>
        <v>0.1</v>
      </c>
      <c r="I8" s="15">
        <f>'[1]1-4 кл'!H140</f>
        <v>8.1999999999999993</v>
      </c>
      <c r="J8" s="15">
        <f>'[1]1-4 кл'!I140</f>
        <v>0.1</v>
      </c>
    </row>
    <row r="9" spans="1:10">
      <c r="A9" s="16" t="s">
        <v>13</v>
      </c>
      <c r="B9" s="1" t="s">
        <v>14</v>
      </c>
      <c r="C9" s="24">
        <f>'[1]1-4 кл'!K147</f>
        <v>71</v>
      </c>
      <c r="D9" s="25" t="str">
        <f>'[1]1-4 кл'!E147</f>
        <v>Овощи натуральные свежие (помидоры)</v>
      </c>
      <c r="E9" s="26">
        <f>'[1]1-4 кл'!F147</f>
        <v>100</v>
      </c>
      <c r="F9" s="27">
        <f>'[1]1-4 кл'!L147</f>
        <v>30.68</v>
      </c>
      <c r="G9" s="28">
        <f>'[1]1-4 кл'!J147</f>
        <v>26</v>
      </c>
      <c r="H9" s="28">
        <f>'[1]1-4 кл'!G147</f>
        <v>1.2</v>
      </c>
      <c r="I9" s="28">
        <f>'[1]1-4 кл'!H147</f>
        <v>0.2</v>
      </c>
      <c r="J9" s="28">
        <f>'[1]1-4 кл'!I147</f>
        <v>4.5999999999999996</v>
      </c>
    </row>
    <row r="10" spans="1:10" ht="30">
      <c r="A10" s="16"/>
      <c r="B10" s="1" t="s">
        <v>15</v>
      </c>
      <c r="C10" s="24">
        <f>'[1]1-4 кл'!K148</f>
        <v>103</v>
      </c>
      <c r="D10" s="25" t="str">
        <f>'[1]1-4 кл'!E148</f>
        <v>Суп картофельный с макаронными изделиями ( вермишель )</v>
      </c>
      <c r="E10" s="26">
        <f>'[1]1-4 кл'!F148</f>
        <v>250</v>
      </c>
      <c r="F10" s="27">
        <f>'[1]1-4 кл'!L148</f>
        <v>18.45</v>
      </c>
      <c r="G10" s="28">
        <f>'[1]1-4 кл'!J148</f>
        <v>132.5</v>
      </c>
      <c r="H10" s="28">
        <f>'[1]1-4 кл'!G148</f>
        <v>2.65</v>
      </c>
      <c r="I10" s="28">
        <f>'[1]1-4 кл'!H148</f>
        <v>2.8</v>
      </c>
      <c r="J10" s="28">
        <f>'[1]1-4 кл'!I148</f>
        <v>24.2</v>
      </c>
    </row>
    <row r="11" spans="1:10">
      <c r="A11" s="16"/>
      <c r="B11" s="1" t="s">
        <v>16</v>
      </c>
      <c r="C11" s="24">
        <f>'[1]1-4 кл'!K149</f>
        <v>279</v>
      </c>
      <c r="D11" s="25" t="str">
        <f>'[1]1-4 кл'!E149</f>
        <v>Тефтели из говядины с соусом</v>
      </c>
      <c r="E11" s="26">
        <f>'[1]1-4 кл'!F149</f>
        <v>170</v>
      </c>
      <c r="F11" s="27">
        <f>'[1]1-4 кл'!L149</f>
        <v>60</v>
      </c>
      <c r="G11" s="28">
        <f>'[1]1-4 кл'!J149</f>
        <v>313.7</v>
      </c>
      <c r="H11" s="28">
        <f>'[1]1-4 кл'!G149</f>
        <v>12.7</v>
      </c>
      <c r="I11" s="28">
        <f>'[1]1-4 кл'!H149</f>
        <v>20.9</v>
      </c>
      <c r="J11" s="28">
        <f>'[1]1-4 кл'!I149</f>
        <v>18.8</v>
      </c>
    </row>
    <row r="12" spans="1:10">
      <c r="A12" s="16"/>
      <c r="B12" s="1" t="s">
        <v>17</v>
      </c>
      <c r="C12" s="24">
        <f>'[1]1-4 кл'!K150</f>
        <v>143</v>
      </c>
      <c r="D12" s="25" t="str">
        <f>'[1]1-4 кл'!E150</f>
        <v xml:space="preserve">Рагу из овощей </v>
      </c>
      <c r="E12" s="26">
        <f>'[1]1-4 кл'!F150</f>
        <v>180</v>
      </c>
      <c r="F12" s="27">
        <f>'[1]1-4 кл'!L150</f>
        <v>24.84</v>
      </c>
      <c r="G12" s="28">
        <f>'[1]1-4 кл'!J150</f>
        <v>207.42857142857139</v>
      </c>
      <c r="H12" s="28">
        <f>'[1]1-4 кл'!G150</f>
        <v>2.4</v>
      </c>
      <c r="I12" s="28">
        <f>'[1]1-4 кл'!H150</f>
        <v>14.057142857142855</v>
      </c>
      <c r="J12" s="28">
        <f>'[1]1-4 кл'!I150</f>
        <v>17.999999999999996</v>
      </c>
    </row>
    <row r="13" spans="1:10">
      <c r="A13" s="16"/>
      <c r="B13" s="1" t="s">
        <v>27</v>
      </c>
      <c r="C13" s="24">
        <f>'[1]1-4 кл'!K151</f>
        <v>348</v>
      </c>
      <c r="D13" s="25" t="str">
        <f>'[1]1-4 кл'!E151</f>
        <v>Компот из кураги</v>
      </c>
      <c r="E13" s="26">
        <f>'[1]1-4 кл'!F151</f>
        <v>200</v>
      </c>
      <c r="F13" s="27">
        <f>'[1]1-4 кл'!L151</f>
        <v>9.2200000000000006</v>
      </c>
      <c r="G13" s="28">
        <f>'[1]1-4 кл'!J151</f>
        <v>140.19999999999999</v>
      </c>
      <c r="H13" s="28">
        <f>'[1]1-4 кл'!G151</f>
        <v>1</v>
      </c>
      <c r="I13" s="28">
        <f>'[1]1-4 кл'!H151</f>
        <v>0</v>
      </c>
      <c r="J13" s="28">
        <f>'[1]1-4 кл'!I151</f>
        <v>34</v>
      </c>
    </row>
    <row r="14" spans="1:10">
      <c r="A14" s="16"/>
      <c r="B14" s="1" t="s">
        <v>22</v>
      </c>
      <c r="C14" s="24"/>
      <c r="D14" s="25" t="str">
        <f>'[1]1-4 кл'!E152</f>
        <v>Хлеб пшеничный в\с</v>
      </c>
      <c r="E14" s="26">
        <f>'[1]1-4 кл'!F152</f>
        <v>70</v>
      </c>
      <c r="F14" s="27">
        <f>'[1]1-4 кл'!L152</f>
        <v>5.25</v>
      </c>
      <c r="G14" s="28">
        <f>'[1]1-4 кл'!J152</f>
        <v>184.6</v>
      </c>
      <c r="H14" s="28">
        <f>'[1]1-4 кл'!G152</f>
        <v>6.6</v>
      </c>
      <c r="I14" s="28">
        <f>'[1]1-4 кл'!H152</f>
        <v>1</v>
      </c>
      <c r="J14" s="28">
        <f>'[1]1-4 кл'!I152</f>
        <v>37</v>
      </c>
    </row>
    <row r="15" spans="1:10">
      <c r="A15" s="16"/>
      <c r="B15" s="1" t="s">
        <v>19</v>
      </c>
      <c r="C15" s="24"/>
      <c r="D15" s="25"/>
      <c r="E15" s="26"/>
      <c r="F15" s="27"/>
      <c r="G15" s="28"/>
      <c r="H15" s="28"/>
      <c r="I15" s="28"/>
      <c r="J15" s="28"/>
    </row>
    <row r="16" spans="1:10">
      <c r="A16" s="16"/>
      <c r="B16" s="29"/>
      <c r="C16" s="29"/>
      <c r="D16" s="30"/>
      <c r="E16" s="31"/>
      <c r="F16" s="32"/>
      <c r="G16" s="33"/>
      <c r="H16" s="33"/>
      <c r="I16" s="33"/>
      <c r="J16" s="34"/>
    </row>
    <row r="17" spans="1:10" ht="15.75" thickBot="1">
      <c r="A17" s="23"/>
      <c r="B17" s="35"/>
      <c r="C17" s="35" t="s">
        <v>26</v>
      </c>
      <c r="D17" s="36"/>
      <c r="E17" s="37">
        <f>SUM(E4:E14)</f>
        <v>1570</v>
      </c>
      <c r="F17" s="38">
        <f>SUM(F4:F16)</f>
        <v>259.07</v>
      </c>
      <c r="G17" s="38">
        <f t="shared" ref="G17:J17" si="0">SUM(G4:G16)</f>
        <v>1821.1285714285714</v>
      </c>
      <c r="H17" s="38">
        <f t="shared" si="0"/>
        <v>51.05</v>
      </c>
      <c r="I17" s="38">
        <f t="shared" si="0"/>
        <v>83.857142857142861</v>
      </c>
      <c r="J17" s="38">
        <f t="shared" si="0"/>
        <v>216.79999999999998</v>
      </c>
    </row>
    <row r="18" spans="1:10">
      <c r="E18" s="39"/>
      <c r="F18" s="39"/>
      <c r="G18" s="39"/>
      <c r="H18" s="39"/>
      <c r="I18" s="39"/>
      <c r="J18" s="39"/>
    </row>
    <row r="19" spans="1:10">
      <c r="A19" s="2" t="s">
        <v>0</v>
      </c>
      <c r="B19" s="58" t="s">
        <v>25</v>
      </c>
      <c r="C19" s="59"/>
      <c r="D19" s="60"/>
      <c r="E19" s="39" t="s">
        <v>20</v>
      </c>
      <c r="F19" s="40" t="s">
        <v>29</v>
      </c>
      <c r="G19" s="39"/>
      <c r="H19" s="39"/>
      <c r="I19" s="39" t="s">
        <v>1</v>
      </c>
      <c r="J19" s="41" t="str">
        <f>J1</f>
        <v>25.06.2024г</v>
      </c>
    </row>
    <row r="20" spans="1:10" ht="15.75" thickBot="1">
      <c r="E20" s="39"/>
      <c r="F20" s="39"/>
      <c r="G20" s="39"/>
      <c r="H20" s="39"/>
      <c r="I20" s="39"/>
      <c r="J20" s="39"/>
    </row>
    <row r="21" spans="1:10" ht="15.75" thickBot="1">
      <c r="A21" s="4" t="s">
        <v>2</v>
      </c>
      <c r="B21" s="5" t="s">
        <v>3</v>
      </c>
      <c r="C21" s="5" t="s">
        <v>23</v>
      </c>
      <c r="D21" s="5" t="s">
        <v>4</v>
      </c>
      <c r="E21" s="42" t="s">
        <v>24</v>
      </c>
      <c r="F21" s="42" t="s">
        <v>5</v>
      </c>
      <c r="G21" s="42" t="s">
        <v>6</v>
      </c>
      <c r="H21" s="43" t="s">
        <v>7</v>
      </c>
      <c r="I21" s="42" t="s">
        <v>8</v>
      </c>
      <c r="J21" s="44" t="s">
        <v>9</v>
      </c>
    </row>
    <row r="22" spans="1:10" ht="15.75" thickBot="1">
      <c r="A22" s="8" t="s">
        <v>10</v>
      </c>
      <c r="B22" s="9" t="s">
        <v>11</v>
      </c>
      <c r="C22" s="10">
        <f>C4</f>
        <v>210</v>
      </c>
      <c r="D22" s="11" t="str">
        <f>D4</f>
        <v>Омлет натуральный</v>
      </c>
      <c r="E22" s="12">
        <f>'[1]5-11 кл'!F139</f>
        <v>200</v>
      </c>
      <c r="F22" s="13">
        <f>F4</f>
        <v>50</v>
      </c>
      <c r="G22" s="45">
        <f>'[1]5-11 кл'!J139</f>
        <v>541.62500000000023</v>
      </c>
      <c r="H22" s="45">
        <f>'[1]5-11 кл'!G139</f>
        <v>20.5</v>
      </c>
      <c r="I22" s="45">
        <f>'[1]5-11 кл'!H139</f>
        <v>41.375000000000007</v>
      </c>
      <c r="J22" s="45">
        <f>'[1]5-11 кл'!I139</f>
        <v>21.750000000000004</v>
      </c>
    </row>
    <row r="23" spans="1:10" ht="15.75" thickBot="1">
      <c r="A23" s="16"/>
      <c r="B23" s="17" t="s">
        <v>12</v>
      </c>
      <c r="C23" s="10">
        <f>C5</f>
        <v>382</v>
      </c>
      <c r="D23" s="46" t="str">
        <f t="shared" ref="D23:J28" si="1">D5</f>
        <v>Какао с молоком</v>
      </c>
      <c r="E23" s="12">
        <f t="shared" si="1"/>
        <v>200</v>
      </c>
      <c r="F23" s="13">
        <f t="shared" si="1"/>
        <v>10.68</v>
      </c>
      <c r="G23" s="45">
        <f t="shared" si="1"/>
        <v>150.80000000000001</v>
      </c>
      <c r="H23" s="45">
        <f t="shared" si="1"/>
        <v>3.8</v>
      </c>
      <c r="I23" s="45">
        <f t="shared" si="1"/>
        <v>3.2</v>
      </c>
      <c r="J23" s="45">
        <f t="shared" si="1"/>
        <v>26.7</v>
      </c>
    </row>
    <row r="24" spans="1:10" ht="15.75" thickBot="1">
      <c r="A24" s="16"/>
      <c r="B24" s="17" t="s">
        <v>21</v>
      </c>
      <c r="C24" s="10"/>
      <c r="D24" s="46" t="str">
        <f t="shared" si="1"/>
        <v>Хлеб пшеничный в/с.</v>
      </c>
      <c r="E24" s="12">
        <f t="shared" si="1"/>
        <v>30</v>
      </c>
      <c r="F24" s="13">
        <f t="shared" si="1"/>
        <v>1.75</v>
      </c>
      <c r="G24" s="45">
        <f t="shared" si="1"/>
        <v>63.6</v>
      </c>
      <c r="H24" s="45">
        <f t="shared" si="1"/>
        <v>2.4</v>
      </c>
      <c r="I24" s="45">
        <f t="shared" si="1"/>
        <v>0.4</v>
      </c>
      <c r="J24" s="45">
        <f t="shared" si="1"/>
        <v>12.6</v>
      </c>
    </row>
    <row r="25" spans="1:10" ht="15.75" thickBot="1">
      <c r="A25" s="16"/>
      <c r="B25" s="19" t="s">
        <v>18</v>
      </c>
      <c r="C25" s="10"/>
      <c r="D25" s="46" t="str">
        <f t="shared" si="1"/>
        <v>Апельсин</v>
      </c>
      <c r="E25" s="12">
        <f t="shared" si="1"/>
        <v>200</v>
      </c>
      <c r="F25" s="13">
        <f t="shared" si="1"/>
        <v>40</v>
      </c>
      <c r="G25" s="45">
        <f t="shared" si="1"/>
        <v>94</v>
      </c>
      <c r="H25" s="45">
        <f t="shared" si="1"/>
        <v>1.8</v>
      </c>
      <c r="I25" s="45">
        <f t="shared" si="1"/>
        <v>0</v>
      </c>
      <c r="J25" s="45">
        <f t="shared" si="1"/>
        <v>23.4</v>
      </c>
    </row>
    <row r="26" spans="1:10" ht="15.75" thickBot="1">
      <c r="A26" s="23"/>
      <c r="B26" s="19"/>
      <c r="C26" s="10">
        <f>C8</f>
        <v>14</v>
      </c>
      <c r="D26" s="46" t="str">
        <f t="shared" si="1"/>
        <v>Масло сливочное</v>
      </c>
      <c r="E26" s="12">
        <f t="shared" si="1"/>
        <v>10</v>
      </c>
      <c r="F26" s="13">
        <f t="shared" si="1"/>
        <v>8.1999999999999993</v>
      </c>
      <c r="G26" s="45">
        <f t="shared" si="1"/>
        <v>75</v>
      </c>
      <c r="H26" s="45">
        <f t="shared" si="1"/>
        <v>0.1</v>
      </c>
      <c r="I26" s="45">
        <f t="shared" si="1"/>
        <v>8.1999999999999993</v>
      </c>
      <c r="J26" s="45">
        <f t="shared" si="1"/>
        <v>0.1</v>
      </c>
    </row>
    <row r="27" spans="1:10" ht="15.75" thickBot="1">
      <c r="A27" s="16" t="s">
        <v>13</v>
      </c>
      <c r="B27" s="1" t="s">
        <v>14</v>
      </c>
      <c r="C27" s="10">
        <f>C9</f>
        <v>71</v>
      </c>
      <c r="D27" s="10" t="str">
        <f t="shared" si="1"/>
        <v>Овощи натуральные свежие (помидоры)</v>
      </c>
      <c r="E27" s="47">
        <f t="shared" si="1"/>
        <v>100</v>
      </c>
      <c r="F27" s="13">
        <f t="shared" si="1"/>
        <v>30.68</v>
      </c>
      <c r="G27" s="45">
        <f t="shared" si="1"/>
        <v>26</v>
      </c>
      <c r="H27" s="45">
        <f t="shared" si="1"/>
        <v>1.2</v>
      </c>
      <c r="I27" s="45">
        <f t="shared" si="1"/>
        <v>0.2</v>
      </c>
      <c r="J27" s="45">
        <f t="shared" si="1"/>
        <v>4.5999999999999996</v>
      </c>
    </row>
    <row r="28" spans="1:10" ht="15.75" thickBot="1">
      <c r="A28" s="16"/>
      <c r="B28" s="1" t="s">
        <v>15</v>
      </c>
      <c r="C28" s="10">
        <f t="shared" ref="C28:J32" si="2">C10</f>
        <v>103</v>
      </c>
      <c r="D28" s="10" t="str">
        <f t="shared" si="2"/>
        <v>Суп картофельный с макаронными изделиями ( вермишель )</v>
      </c>
      <c r="E28" s="47">
        <f>E10</f>
        <v>250</v>
      </c>
      <c r="F28" s="13">
        <f t="shared" si="1"/>
        <v>18.45</v>
      </c>
      <c r="G28" s="45">
        <f t="shared" si="1"/>
        <v>132.5</v>
      </c>
      <c r="H28" s="45">
        <f t="shared" si="1"/>
        <v>2.65</v>
      </c>
      <c r="I28" s="45">
        <f t="shared" si="1"/>
        <v>2.8</v>
      </c>
      <c r="J28" s="45">
        <f t="shared" si="1"/>
        <v>24.2</v>
      </c>
    </row>
    <row r="29" spans="1:10" ht="15.75" thickBot="1">
      <c r="A29" s="16"/>
      <c r="B29" s="1" t="s">
        <v>16</v>
      </c>
      <c r="C29" s="10">
        <f t="shared" si="2"/>
        <v>279</v>
      </c>
      <c r="D29" s="10" t="str">
        <f t="shared" si="2"/>
        <v>Тефтели из говядины с соусом</v>
      </c>
      <c r="E29" s="47">
        <f t="shared" si="2"/>
        <v>170</v>
      </c>
      <c r="F29" s="13">
        <f t="shared" si="2"/>
        <v>60</v>
      </c>
      <c r="G29" s="45">
        <f t="shared" si="2"/>
        <v>313.7</v>
      </c>
      <c r="H29" s="45">
        <f t="shared" si="2"/>
        <v>12.7</v>
      </c>
      <c r="I29" s="45">
        <f t="shared" si="2"/>
        <v>20.9</v>
      </c>
      <c r="J29" s="45">
        <f t="shared" si="2"/>
        <v>18.8</v>
      </c>
    </row>
    <row r="30" spans="1:10" ht="15.75" thickBot="1">
      <c r="A30" s="16"/>
      <c r="B30" s="1" t="s">
        <v>17</v>
      </c>
      <c r="C30" s="10">
        <f>C12</f>
        <v>143</v>
      </c>
      <c r="D30" s="10" t="str">
        <f>D12</f>
        <v xml:space="preserve">Рагу из овощей </v>
      </c>
      <c r="E30" s="47">
        <f>'[1]5-11 кл'!F150</f>
        <v>210</v>
      </c>
      <c r="F30" s="13">
        <f t="shared" si="2"/>
        <v>24.84</v>
      </c>
      <c r="G30" s="45">
        <f>'[1]5-11 кл'!J150</f>
        <v>242</v>
      </c>
      <c r="H30" s="45">
        <f>'[1]5-11 кл'!G150</f>
        <v>2.8</v>
      </c>
      <c r="I30" s="45">
        <f>'[1]5-11 кл'!H150</f>
        <v>16.399999999999999</v>
      </c>
      <c r="J30" s="45">
        <f>'[1]5-11 кл'!I150</f>
        <v>21</v>
      </c>
    </row>
    <row r="31" spans="1:10" ht="15.75" thickBot="1">
      <c r="A31" s="16"/>
      <c r="B31" s="1" t="s">
        <v>27</v>
      </c>
      <c r="C31" s="10">
        <f>C13</f>
        <v>348</v>
      </c>
      <c r="D31" s="10" t="str">
        <f t="shared" si="2"/>
        <v>Компот из кураги</v>
      </c>
      <c r="E31" s="47">
        <f t="shared" si="2"/>
        <v>200</v>
      </c>
      <c r="F31" s="13">
        <f t="shared" si="2"/>
        <v>9.2200000000000006</v>
      </c>
      <c r="G31" s="45">
        <f t="shared" si="2"/>
        <v>140.19999999999999</v>
      </c>
      <c r="H31" s="45">
        <f t="shared" si="2"/>
        <v>1</v>
      </c>
      <c r="I31" s="45">
        <f t="shared" si="2"/>
        <v>0</v>
      </c>
      <c r="J31" s="45">
        <f t="shared" si="2"/>
        <v>34</v>
      </c>
    </row>
    <row r="32" spans="1:10" ht="15.75" thickBot="1">
      <c r="A32" s="16"/>
      <c r="B32" s="1" t="s">
        <v>22</v>
      </c>
      <c r="C32" s="10"/>
      <c r="D32" s="10" t="str">
        <f t="shared" si="2"/>
        <v>Хлеб пшеничный в\с</v>
      </c>
      <c r="E32" s="47">
        <f t="shared" si="2"/>
        <v>70</v>
      </c>
      <c r="F32" s="13">
        <f t="shared" si="2"/>
        <v>5.25</v>
      </c>
      <c r="G32" s="45">
        <f t="shared" si="2"/>
        <v>184.6</v>
      </c>
      <c r="H32" s="45">
        <f t="shared" si="2"/>
        <v>6.6</v>
      </c>
      <c r="I32" s="45">
        <f t="shared" si="2"/>
        <v>1</v>
      </c>
      <c r="J32" s="45">
        <f t="shared" si="2"/>
        <v>37</v>
      </c>
    </row>
    <row r="33" spans="1:10">
      <c r="A33" s="16"/>
      <c r="B33" s="1" t="s">
        <v>19</v>
      </c>
      <c r="C33" s="10"/>
      <c r="D33" s="46"/>
      <c r="E33" s="48"/>
      <c r="F33" s="49"/>
      <c r="G33" s="50"/>
      <c r="H33" s="50"/>
      <c r="I33" s="50"/>
      <c r="J33" s="50"/>
    </row>
    <row r="34" spans="1:10">
      <c r="A34" s="16"/>
      <c r="B34" s="29"/>
      <c r="C34" s="29"/>
      <c r="D34" s="30"/>
      <c r="E34" s="51"/>
      <c r="F34" s="52"/>
      <c r="G34" s="53"/>
      <c r="H34" s="53"/>
      <c r="I34" s="53"/>
      <c r="J34" s="54"/>
    </row>
    <row r="35" spans="1:10" ht="15.75" thickBot="1">
      <c r="A35" s="23"/>
      <c r="B35" s="35"/>
      <c r="C35" s="35" t="s">
        <v>26</v>
      </c>
      <c r="D35" s="36"/>
      <c r="E35" s="55">
        <f>SUM(E22:E32)</f>
        <v>1640</v>
      </c>
      <c r="F35" s="56">
        <f>SUM(F22:F33)</f>
        <v>259.07</v>
      </c>
      <c r="G35" s="57">
        <f>SUM(G22:G32)</f>
        <v>1964.0250000000001</v>
      </c>
      <c r="H35" s="57">
        <f>SUM(H22:H32)</f>
        <v>55.550000000000004</v>
      </c>
      <c r="I35" s="57">
        <f>SUM(I22:I32)</f>
        <v>94.475000000000023</v>
      </c>
      <c r="J35" s="57">
        <f>SUM(J22:J32)</f>
        <v>224.15</v>
      </c>
    </row>
  </sheetData>
  <mergeCells count="2">
    <mergeCell ref="B1:D1"/>
    <mergeCell ref="B19:D19"/>
  </mergeCells>
  <printOptions gridLines="1"/>
  <pageMargins left="0.23622047244094491" right="0.23622047244094491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2024-06-15T04:22:05Z</dcterms:modified>
</cp:coreProperties>
</file>